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6395" windowHeight="5835" tabRatio="664" firstSheet="1" activeTab="1"/>
  </bookViews>
  <sheets>
    <sheet name="Sheet1" sheetId="5" state="hidden" r:id="rId1"/>
    <sheet name="C-2(24.朝霞市)" sheetId="177" r:id="rId2"/>
    <sheet name="（参考） 業種コード" sheetId="6" r:id="rId3"/>
  </sheets>
  <definedNames>
    <definedName name="_xlnm.Print_Area" localSheetId="2">'（参考） 業種コード'!$B$1:$J$228</definedName>
    <definedName name="_xlnm.Print_Area" localSheetId="1">'C-2(24.朝霞市)'!$B$1:$Y$84</definedName>
    <definedName name="_xlnm.Print_Titles" localSheetId="2">'（参考） 業種コード'!$1:$4</definedName>
  </definedNames>
  <calcPr calcId="162913"/>
</workbook>
</file>

<file path=xl/calcChain.xml><?xml version="1.0" encoding="utf-8"?>
<calcChain xmlns="http://schemas.openxmlformats.org/spreadsheetml/2006/main">
  <c r="R78" i="177" l="1"/>
  <c r="F78" i="177"/>
  <c r="H78" i="177" s="1"/>
  <c r="R77" i="177"/>
  <c r="D76" i="177"/>
  <c r="R76" i="177" s="1"/>
  <c r="R75" i="177"/>
  <c r="D75" i="177"/>
  <c r="D74" i="177"/>
  <c r="R74" i="177" s="1"/>
  <c r="R73" i="177"/>
  <c r="D73" i="177"/>
  <c r="D72" i="177"/>
  <c r="R72" i="177" s="1"/>
  <c r="D71" i="177"/>
  <c r="R71" i="177" s="1"/>
  <c r="D70" i="177"/>
  <c r="R70" i="177" s="1"/>
  <c r="D69" i="177"/>
  <c r="R69" i="177" s="1"/>
  <c r="D68" i="177"/>
  <c r="R68" i="177" s="1"/>
  <c r="R67" i="177"/>
  <c r="D67" i="177"/>
  <c r="D66" i="177"/>
  <c r="R66" i="177" s="1"/>
  <c r="R65" i="177"/>
  <c r="D65" i="177"/>
  <c r="R64" i="177"/>
  <c r="F64" i="177"/>
  <c r="H64" i="177" s="1"/>
  <c r="R63" i="177"/>
  <c r="D62" i="177"/>
  <c r="R62" i="177" s="1"/>
  <c r="D61" i="177"/>
  <c r="R61" i="177" s="1"/>
  <c r="D60" i="177"/>
  <c r="R60" i="177" s="1"/>
  <c r="R59" i="177"/>
  <c r="D59" i="177"/>
  <c r="D58" i="177"/>
  <c r="R58" i="177" s="1"/>
  <c r="R57" i="177"/>
  <c r="D57" i="177"/>
  <c r="D56" i="177"/>
  <c r="R56" i="177" s="1"/>
  <c r="D55" i="177"/>
  <c r="R55" i="177" s="1"/>
  <c r="D54" i="177"/>
  <c r="R54" i="177" s="1"/>
  <c r="D53" i="177"/>
  <c r="R53" i="177" s="1"/>
  <c r="D52" i="177"/>
  <c r="R52" i="177" s="1"/>
  <c r="R51" i="177"/>
  <c r="D51" i="177"/>
  <c r="R50" i="177"/>
  <c r="F50" i="177"/>
  <c r="H50" i="177" s="1"/>
  <c r="R49" i="177"/>
  <c r="D48" i="177"/>
  <c r="R48" i="177" s="1"/>
  <c r="D47" i="177"/>
  <c r="R47" i="177" s="1"/>
  <c r="D46" i="177"/>
  <c r="R46" i="177" s="1"/>
  <c r="D45" i="177"/>
  <c r="R45" i="177" s="1"/>
  <c r="D44" i="177"/>
  <c r="R44" i="177" s="1"/>
  <c r="R43" i="177"/>
  <c r="D43" i="177"/>
  <c r="D42" i="177"/>
  <c r="R42" i="177" s="1"/>
  <c r="R41" i="177"/>
  <c r="D41" i="177"/>
  <c r="D40" i="177"/>
  <c r="R40" i="177" s="1"/>
  <c r="D39" i="177"/>
  <c r="R39" i="177" s="1"/>
  <c r="D38" i="177"/>
  <c r="R38" i="177" s="1"/>
  <c r="D37" i="177"/>
  <c r="R37" i="177" s="1"/>
  <c r="R36" i="177"/>
  <c r="F36" i="177"/>
  <c r="H36" i="177" s="1"/>
  <c r="R35" i="177"/>
  <c r="D34" i="177"/>
  <c r="R34" i="177" s="1"/>
  <c r="R33" i="177"/>
  <c r="D33" i="177"/>
  <c r="D32" i="177"/>
  <c r="R32" i="177" s="1"/>
  <c r="D31" i="177"/>
  <c r="R31" i="177" s="1"/>
  <c r="D30" i="177"/>
  <c r="R30" i="177" s="1"/>
  <c r="D29" i="177"/>
  <c r="R29" i="177" s="1"/>
  <c r="D28" i="177"/>
  <c r="R28" i="177" s="1"/>
  <c r="R27" i="177"/>
  <c r="D27" i="177"/>
  <c r="D26" i="177"/>
  <c r="R26" i="177" s="1"/>
  <c r="R25" i="177"/>
  <c r="D25" i="177"/>
  <c r="D24" i="177"/>
  <c r="R24" i="177" s="1"/>
  <c r="D23" i="177"/>
  <c r="R23" i="177" s="1"/>
  <c r="R22" i="177"/>
  <c r="F22" i="177"/>
  <c r="H22" i="177" s="1"/>
  <c r="R21" i="177"/>
  <c r="D20" i="177"/>
  <c r="R20" i="177" s="1"/>
  <c r="D19" i="177"/>
  <c r="R19" i="177" s="1"/>
  <c r="D18" i="177"/>
  <c r="R18" i="177" s="1"/>
  <c r="D17" i="177"/>
  <c r="R17" i="177" s="1"/>
  <c r="D16" i="177"/>
  <c r="R16" i="177" s="1"/>
  <c r="D15" i="177"/>
  <c r="R15" i="177" s="1"/>
  <c r="D14" i="177"/>
  <c r="R14" i="177" s="1"/>
  <c r="D13" i="177"/>
  <c r="R13" i="177" s="1"/>
  <c r="D12" i="177"/>
  <c r="R12" i="177" s="1"/>
  <c r="D11" i="177"/>
  <c r="R11" i="177" s="1"/>
  <c r="D10" i="177"/>
  <c r="R10" i="177" s="1"/>
  <c r="D9" i="177"/>
  <c r="R9" i="177" s="1"/>
</calcChain>
</file>

<file path=xl/comments1.xml><?xml version="1.0" encoding="utf-8"?>
<comments xmlns="http://schemas.openxmlformats.org/spreadsheetml/2006/main">
  <authors>
    <author>作成者</author>
  </authors>
  <commentList>
    <comment ref="D9" authorId="0" shapeId="0">
      <text>
        <r>
          <rPr>
            <sz val="22"/>
            <rFont val="ＭＳ 明朝"/>
            <family val="1"/>
            <charset val="128"/>
          </rPr>
          <t xml:space="preserve">『業種名』を選択すると、申請可能な工事分類名が表示されます。
</t>
        </r>
        <r>
          <rPr>
            <sz val="22"/>
            <color indexed="10"/>
            <rFont val="ＭＳ 明朝"/>
            <family val="1"/>
            <charset val="128"/>
          </rPr>
          <t>申請しない工事分類名</t>
        </r>
        <r>
          <rPr>
            <sz val="22"/>
            <rFont val="ＭＳ 明朝"/>
            <family val="1"/>
            <charset val="128"/>
          </rPr>
          <t>については、</t>
        </r>
        <r>
          <rPr>
            <sz val="22"/>
            <color indexed="10"/>
            <rFont val="ＭＳ 明朝"/>
            <family val="1"/>
            <charset val="128"/>
          </rPr>
          <t>削除</t>
        </r>
        <r>
          <rPr>
            <sz val="22"/>
            <rFont val="ＭＳ 明朝"/>
            <family val="1"/>
            <charset val="128"/>
          </rPr>
          <t>をしてください。
工事分類名に記入があるが、実績高割合が未記入という状態の無いようにしてください。(実績が無ければ０を記入)
削除後に再度業種名を選択した際に工事が表示されなくなってしまった場合は、（参考）業種コードのシートをご確認ください。</t>
        </r>
      </text>
    </comment>
    <comment ref="F21" authorId="0" shapeId="0">
      <text>
        <r>
          <rPr>
            <sz val="22"/>
            <rFont val="ＭＳ 明朝"/>
            <family val="1"/>
            <charset val="128"/>
          </rPr>
          <t>削除した、今回申請しない工事分類名について実績があるものはこちらに記入してください。</t>
        </r>
        <r>
          <rPr>
            <sz val="28"/>
            <rFont val="ＭＳ 明朝"/>
            <family val="1"/>
            <charset val="128"/>
          </rPr>
          <t xml:space="preserve">
</t>
        </r>
      </text>
    </comment>
    <comment ref="F22" authorId="0" shapeId="0">
      <text>
        <r>
          <rPr>
            <sz val="22"/>
            <rFont val="MS P ゴシック"/>
            <family val="3"/>
            <charset val="128"/>
          </rPr>
          <t>実績高割合合計は0か100です。</t>
        </r>
      </text>
    </comment>
  </commentList>
</comments>
</file>

<file path=xl/sharedStrings.xml><?xml version="1.0" encoding="utf-8"?>
<sst xmlns="http://schemas.openxmlformats.org/spreadsheetml/2006/main" count="1034" uniqueCount="794">
  <si>
    <t>１</t>
  </si>
  <si>
    <t>２</t>
  </si>
  <si>
    <t>３</t>
  </si>
  <si>
    <t>申請自治体</t>
    <rPh sb="0" eb="2">
      <t>シンセイ</t>
    </rPh>
    <rPh sb="2" eb="5">
      <t>ジチタイ</t>
    </rPh>
    <phoneticPr fontId="3"/>
  </si>
  <si>
    <t>様式</t>
    <rPh sb="0" eb="2">
      <t>ヨウシキ</t>
    </rPh>
    <phoneticPr fontId="3"/>
  </si>
  <si>
    <t>申請書・自治体別書類（工事）</t>
  </si>
  <si>
    <t>Ｃ－２</t>
  </si>
  <si>
    <t>商号又は名称</t>
  </si>
  <si>
    <t>建設工事請負個別情報</t>
  </si>
  <si>
    <t>実績高割合</t>
  </si>
  <si>
    <t>資　　格　　情　　報</t>
    <rPh sb="0" eb="1">
      <t>シ</t>
    </rPh>
    <rPh sb="3" eb="4">
      <t>カク</t>
    </rPh>
    <rPh sb="6" eb="7">
      <t>ジョウ</t>
    </rPh>
    <rPh sb="9" eb="10">
      <t>ホウ</t>
    </rPh>
    <phoneticPr fontId="3"/>
  </si>
  <si>
    <t>備　考</t>
    <rPh sb="0" eb="1">
      <t>ソナエ</t>
    </rPh>
    <rPh sb="2" eb="3">
      <t>コウ</t>
    </rPh>
    <phoneticPr fontId="3"/>
  </si>
  <si>
    <t>％</t>
  </si>
  <si>
    <t>％</t>
  </si>
  <si>
    <t>割合合計</t>
  </si>
  <si>
    <t>４</t>
  </si>
  <si>
    <t>５</t>
  </si>
  <si>
    <t>・「希望しない工事」欄には、希望しない工事がある場合も無い場合も必ず数字（無い場合は「０」）を記入してください。</t>
    <rPh sb="2" eb="4">
      <t>キボウ</t>
    </rPh>
    <rPh sb="7" eb="9">
      <t>コウジ</t>
    </rPh>
    <rPh sb="10" eb="11">
      <t>ラン</t>
    </rPh>
    <rPh sb="14" eb="16">
      <t>キボウ</t>
    </rPh>
    <rPh sb="19" eb="21">
      <t>コウジ</t>
    </rPh>
    <rPh sb="24" eb="26">
      <t>バアイ</t>
    </rPh>
    <rPh sb="27" eb="28">
      <t>ナ</t>
    </rPh>
    <rPh sb="29" eb="31">
      <t>バアイ</t>
    </rPh>
    <rPh sb="32" eb="33">
      <t>カナラ</t>
    </rPh>
    <rPh sb="34" eb="36">
      <t>スウジ</t>
    </rPh>
    <rPh sb="37" eb="38">
      <t>ナ</t>
    </rPh>
    <rPh sb="39" eb="41">
      <t>バアイ</t>
    </rPh>
    <rPh sb="47" eb="49">
      <t>キニュウ</t>
    </rPh>
    <phoneticPr fontId="3"/>
  </si>
  <si>
    <r>
      <rPr>
        <sz val="20"/>
        <rFont val="HGｺﾞｼｯｸM"/>
        <family val="3"/>
        <charset val="128"/>
      </rPr>
      <t>・</t>
    </r>
    <r>
      <rPr>
        <sz val="20"/>
        <rFont val="HGｺﾞｼｯｸE"/>
        <family val="3"/>
        <charset val="128"/>
      </rPr>
      <t>経営事項審査を受けていない業種、申請事業所で建設業許可を受けていない業種は申請できません。</t>
    </r>
    <rPh sb="1" eb="3">
      <t>ケイエイ</t>
    </rPh>
    <rPh sb="3" eb="5">
      <t>ジコウ</t>
    </rPh>
    <rPh sb="5" eb="7">
      <t>シンサ</t>
    </rPh>
    <rPh sb="8" eb="9">
      <t>ウ</t>
    </rPh>
    <rPh sb="14" eb="16">
      <t>ギョウシュ</t>
    </rPh>
    <rPh sb="17" eb="19">
      <t>シンセイ</t>
    </rPh>
    <rPh sb="19" eb="22">
      <t>ジギョウショ</t>
    </rPh>
    <rPh sb="23" eb="26">
      <t>ケンセツギョウ</t>
    </rPh>
    <rPh sb="26" eb="28">
      <t>キョカ</t>
    </rPh>
    <rPh sb="29" eb="30">
      <t>ウ</t>
    </rPh>
    <rPh sb="35" eb="37">
      <t>ギョウシュ</t>
    </rPh>
    <rPh sb="38" eb="40">
      <t>シンセイ</t>
    </rPh>
    <phoneticPr fontId="3"/>
  </si>
  <si>
    <r>
      <rPr>
        <sz val="20"/>
        <rFont val="HGｺﾞｼｯｸM"/>
        <family val="3"/>
        <charset val="128"/>
      </rPr>
      <t>・</t>
    </r>
    <r>
      <rPr>
        <sz val="20"/>
        <rFont val="HGｺﾞｼｯｸE"/>
        <family val="3"/>
        <charset val="128"/>
      </rPr>
      <t>「電気工事業」「管工事業」「電気通信工事業」「消防施設工事業」の一部の受注希望工事については、資格がないと申請できません。</t>
    </r>
    <rPh sb="2" eb="4">
      <t>デンキ</t>
    </rPh>
    <rPh sb="4" eb="6">
      <t>コウジ</t>
    </rPh>
    <rPh sb="6" eb="7">
      <t>ギョウ</t>
    </rPh>
    <rPh sb="9" eb="10">
      <t>カン</t>
    </rPh>
    <rPh sb="10" eb="13">
      <t>コウジギョウ</t>
    </rPh>
    <rPh sb="15" eb="17">
      <t>デンキ</t>
    </rPh>
    <rPh sb="17" eb="19">
      <t>ツウシン</t>
    </rPh>
    <rPh sb="19" eb="22">
      <t>コウジギョウ</t>
    </rPh>
    <rPh sb="24" eb="26">
      <t>ショウボウ</t>
    </rPh>
    <rPh sb="26" eb="28">
      <t>シセツ</t>
    </rPh>
    <rPh sb="28" eb="30">
      <t>コウジ</t>
    </rPh>
    <rPh sb="30" eb="31">
      <t>ギョウ</t>
    </rPh>
    <rPh sb="33" eb="35">
      <t>イチブ</t>
    </rPh>
    <rPh sb="36" eb="38">
      <t>ジュチュウ</t>
    </rPh>
    <rPh sb="38" eb="40">
      <t>キボウ</t>
    </rPh>
    <rPh sb="40" eb="42">
      <t>コウジ</t>
    </rPh>
    <rPh sb="48" eb="50">
      <t>シカク</t>
    </rPh>
    <rPh sb="54" eb="56">
      <t>シンセイ</t>
    </rPh>
    <phoneticPr fontId="3"/>
  </si>
  <si>
    <r>
      <t>・申請業種を記入の上、手引＜別表１＞を参考に、</t>
    </r>
    <r>
      <rPr>
        <sz val="20"/>
        <color rgb="FFFF0000"/>
        <rFont val="HGｺﾞｼｯｸM"/>
        <family val="3"/>
        <charset val="128"/>
      </rPr>
      <t>受注を希望する工事分類名、実績割合を記入してください。</t>
    </r>
    <rPh sb="1" eb="3">
      <t>シンセイ</t>
    </rPh>
    <rPh sb="3" eb="5">
      <t>ギョウシュ</t>
    </rPh>
    <rPh sb="6" eb="8">
      <t>キニュウ</t>
    </rPh>
    <rPh sb="9" eb="10">
      <t>ウエ</t>
    </rPh>
    <rPh sb="11" eb="13">
      <t>テビ</t>
    </rPh>
    <rPh sb="14" eb="16">
      <t>ベッピョウ</t>
    </rPh>
    <rPh sb="19" eb="21">
      <t>サンコウ</t>
    </rPh>
    <rPh sb="23" eb="25">
      <t>ジュチュウ</t>
    </rPh>
    <rPh sb="26" eb="28">
      <t>キボウ</t>
    </rPh>
    <rPh sb="30" eb="32">
      <t>コウジ</t>
    </rPh>
    <rPh sb="32" eb="34">
      <t>ブンルイ</t>
    </rPh>
    <rPh sb="34" eb="35">
      <t>メイ</t>
    </rPh>
    <rPh sb="36" eb="38">
      <t>ジッセキ</t>
    </rPh>
    <rPh sb="38" eb="40">
      <t>ワリアイ</t>
    </rPh>
    <rPh sb="41" eb="43">
      <t>キニュウ</t>
    </rPh>
    <phoneticPr fontId="3"/>
  </si>
  <si>
    <t>埼玉県</t>
    <rPh sb="0" eb="3">
      <t>サイタマケン</t>
    </rPh>
    <phoneticPr fontId="2"/>
  </si>
  <si>
    <t>川越市</t>
  </si>
  <si>
    <t>熊谷市</t>
  </si>
  <si>
    <t>川口市</t>
  </si>
  <si>
    <t>行田市</t>
  </si>
  <si>
    <t>秩父市</t>
    <rPh sb="0" eb="2">
      <t>チチブ</t>
    </rPh>
    <phoneticPr fontId="2"/>
  </si>
  <si>
    <t>所沢市</t>
  </si>
  <si>
    <t>飯能市</t>
    <rPh sb="0" eb="2">
      <t>ハンノウ</t>
    </rPh>
    <phoneticPr fontId="2"/>
  </si>
  <si>
    <t>加須市</t>
    <rPh sb="0" eb="3">
      <t>カゾシ</t>
    </rPh>
    <phoneticPr fontId="2"/>
  </si>
  <si>
    <t>本庄市</t>
    <rPh sb="0" eb="3">
      <t>ホンジョウシ</t>
    </rPh>
    <phoneticPr fontId="2"/>
  </si>
  <si>
    <t>東松山市</t>
    <rPh sb="0" eb="4">
      <t>ヒガシマツヤマシ</t>
    </rPh>
    <phoneticPr fontId="2"/>
  </si>
  <si>
    <t>春日部市</t>
    <rPh sb="0" eb="4">
      <t>カスカベシ</t>
    </rPh>
    <phoneticPr fontId="2"/>
  </si>
  <si>
    <t>狭山市</t>
    <rPh sb="0" eb="3">
      <t>サヤマシ</t>
    </rPh>
    <phoneticPr fontId="2"/>
  </si>
  <si>
    <t>羽生市</t>
    <rPh sb="0" eb="3">
      <t>ハニュウシ</t>
    </rPh>
    <phoneticPr fontId="2"/>
  </si>
  <si>
    <t>鴻巣市</t>
    <rPh sb="0" eb="3">
      <t>コウノスシ</t>
    </rPh>
    <phoneticPr fontId="2"/>
  </si>
  <si>
    <t>深谷市</t>
    <rPh sb="0" eb="3">
      <t>フカヤシ</t>
    </rPh>
    <phoneticPr fontId="2"/>
  </si>
  <si>
    <t>上尾市</t>
    <rPh sb="0" eb="3">
      <t>アゲオシ</t>
    </rPh>
    <phoneticPr fontId="2"/>
  </si>
  <si>
    <t>草加市</t>
    <rPh sb="0" eb="3">
      <t>ソウカシ</t>
    </rPh>
    <phoneticPr fontId="2"/>
  </si>
  <si>
    <t>越谷市</t>
    <rPh sb="0" eb="3">
      <t>コシガヤシ</t>
    </rPh>
    <phoneticPr fontId="2"/>
  </si>
  <si>
    <t>蕨市</t>
    <rPh sb="0" eb="2">
      <t>ワラビシ</t>
    </rPh>
    <phoneticPr fontId="2"/>
  </si>
  <si>
    <t>戸田市</t>
    <rPh sb="0" eb="3">
      <t>トダシ</t>
    </rPh>
    <phoneticPr fontId="2"/>
  </si>
  <si>
    <t>入間市</t>
    <rPh sb="0" eb="3">
      <t>イルマシ</t>
    </rPh>
    <phoneticPr fontId="2"/>
  </si>
  <si>
    <t>朝霞市</t>
    <rPh sb="0" eb="3">
      <t>アサカシ</t>
    </rPh>
    <phoneticPr fontId="2"/>
  </si>
  <si>
    <t>志木市</t>
    <rPh sb="0" eb="3">
      <t>シキシ</t>
    </rPh>
    <phoneticPr fontId="2"/>
  </si>
  <si>
    <t>和光市</t>
    <rPh sb="0" eb="2">
      <t>ワコウ</t>
    </rPh>
    <rPh sb="2" eb="3">
      <t>シ</t>
    </rPh>
    <phoneticPr fontId="2"/>
  </si>
  <si>
    <t>新座市</t>
    <rPh sb="0" eb="2">
      <t>ニイザ</t>
    </rPh>
    <rPh sb="2" eb="3">
      <t>シ</t>
    </rPh>
    <phoneticPr fontId="2"/>
  </si>
  <si>
    <t>桶川市</t>
    <rPh sb="0" eb="3">
      <t>オケガワシ</t>
    </rPh>
    <phoneticPr fontId="2"/>
  </si>
  <si>
    <t>久喜市</t>
    <rPh sb="0" eb="2">
      <t>クキ</t>
    </rPh>
    <rPh sb="2" eb="3">
      <t>シ</t>
    </rPh>
    <phoneticPr fontId="2"/>
  </si>
  <si>
    <t>北本市</t>
    <rPh sb="0" eb="3">
      <t>キタモトシ</t>
    </rPh>
    <phoneticPr fontId="2"/>
  </si>
  <si>
    <t>八潮市</t>
    <rPh sb="0" eb="3">
      <t>ヤシオシ</t>
    </rPh>
    <phoneticPr fontId="2"/>
  </si>
  <si>
    <t>富士見市</t>
    <rPh sb="0" eb="4">
      <t>フジミシ</t>
    </rPh>
    <phoneticPr fontId="2"/>
  </si>
  <si>
    <t>三郷市</t>
    <rPh sb="0" eb="3">
      <t>ミサトシ</t>
    </rPh>
    <phoneticPr fontId="2"/>
  </si>
  <si>
    <t>蓮田市</t>
    <rPh sb="0" eb="3">
      <t>ハスダシ</t>
    </rPh>
    <phoneticPr fontId="2"/>
  </si>
  <si>
    <t>坂戸市</t>
    <rPh sb="0" eb="3">
      <t>サカドシ</t>
    </rPh>
    <phoneticPr fontId="2"/>
  </si>
  <si>
    <t>幸手市</t>
    <rPh sb="0" eb="3">
      <t>サッテシ</t>
    </rPh>
    <phoneticPr fontId="2"/>
  </si>
  <si>
    <t>鶴ヶ島市</t>
    <rPh sb="0" eb="4">
      <t>ツルガシマシ</t>
    </rPh>
    <phoneticPr fontId="2"/>
  </si>
  <si>
    <t>日高市</t>
    <rPh sb="0" eb="3">
      <t>ヒダカシ</t>
    </rPh>
    <phoneticPr fontId="2"/>
  </si>
  <si>
    <t>吉川市</t>
    <rPh sb="0" eb="3">
      <t>ヨシカワシ</t>
    </rPh>
    <phoneticPr fontId="2"/>
  </si>
  <si>
    <t>ふじみ野市</t>
    <rPh sb="3" eb="4">
      <t>ノ</t>
    </rPh>
    <rPh sb="4" eb="5">
      <t>シ</t>
    </rPh>
    <phoneticPr fontId="2"/>
  </si>
  <si>
    <t>白岡市</t>
    <rPh sb="0" eb="2">
      <t>シラオカ</t>
    </rPh>
    <rPh sb="2" eb="3">
      <t>シ</t>
    </rPh>
    <phoneticPr fontId="2"/>
  </si>
  <si>
    <t>伊奈町</t>
    <rPh sb="0" eb="3">
      <t>イナマチ</t>
    </rPh>
    <phoneticPr fontId="2"/>
  </si>
  <si>
    <t>三芳町</t>
    <rPh sb="0" eb="3">
      <t>ミヨシマチ</t>
    </rPh>
    <phoneticPr fontId="2"/>
  </si>
  <si>
    <t>毛呂山町</t>
    <rPh sb="0" eb="4">
      <t>モロヤママチ</t>
    </rPh>
    <phoneticPr fontId="2"/>
  </si>
  <si>
    <t>滑川町</t>
    <rPh sb="0" eb="3">
      <t>ナメガワマチ</t>
    </rPh>
    <phoneticPr fontId="2"/>
  </si>
  <si>
    <t>嵐山町</t>
    <rPh sb="0" eb="3">
      <t>ランザンマチ</t>
    </rPh>
    <phoneticPr fontId="2"/>
  </si>
  <si>
    <t>小川町</t>
    <rPh sb="0" eb="3">
      <t>オガワマチ</t>
    </rPh>
    <phoneticPr fontId="2"/>
  </si>
  <si>
    <t>川島町</t>
    <rPh sb="0" eb="3">
      <t>カワジママチ</t>
    </rPh>
    <phoneticPr fontId="2"/>
  </si>
  <si>
    <t>吉見町</t>
    <rPh sb="0" eb="3">
      <t>ヨシミマチ</t>
    </rPh>
    <phoneticPr fontId="2"/>
  </si>
  <si>
    <t>鳩山町</t>
    <rPh sb="0" eb="2">
      <t>ハトヤマ</t>
    </rPh>
    <rPh sb="2" eb="3">
      <t>マチ</t>
    </rPh>
    <phoneticPr fontId="2"/>
  </si>
  <si>
    <t>ときがわ町</t>
    <rPh sb="4" eb="5">
      <t>マチ</t>
    </rPh>
    <phoneticPr fontId="2"/>
  </si>
  <si>
    <t>横瀬町</t>
    <rPh sb="0" eb="3">
      <t>ヨコゼマチ</t>
    </rPh>
    <phoneticPr fontId="2"/>
  </si>
  <si>
    <t>皆野町</t>
    <rPh sb="0" eb="3">
      <t>ミナノマチ</t>
    </rPh>
    <phoneticPr fontId="2"/>
  </si>
  <si>
    <t>長瀞町</t>
    <rPh sb="0" eb="3">
      <t>ナガトロマチ</t>
    </rPh>
    <phoneticPr fontId="2"/>
  </si>
  <si>
    <t>小鹿野町</t>
    <rPh sb="0" eb="4">
      <t>オガノマチ</t>
    </rPh>
    <phoneticPr fontId="2"/>
  </si>
  <si>
    <t>美里町</t>
    <rPh sb="0" eb="3">
      <t>ミサトマチ</t>
    </rPh>
    <phoneticPr fontId="2"/>
  </si>
  <si>
    <t>神川町</t>
    <rPh sb="0" eb="2">
      <t>カミカワ</t>
    </rPh>
    <rPh sb="2" eb="3">
      <t>マチ</t>
    </rPh>
    <phoneticPr fontId="2"/>
  </si>
  <si>
    <t>上里町</t>
    <rPh sb="0" eb="3">
      <t>カミサトマチ</t>
    </rPh>
    <phoneticPr fontId="2"/>
  </si>
  <si>
    <t>寄居町</t>
    <rPh sb="0" eb="3">
      <t>ヨリイマチ</t>
    </rPh>
    <phoneticPr fontId="2"/>
  </si>
  <si>
    <t>宮代町</t>
    <rPh sb="0" eb="3">
      <t>ミヤシロマチ</t>
    </rPh>
    <phoneticPr fontId="2"/>
  </si>
  <si>
    <t>杉戸町</t>
    <rPh sb="0" eb="3">
      <t>スギトマチ</t>
    </rPh>
    <phoneticPr fontId="2"/>
  </si>
  <si>
    <t>松伏町</t>
    <rPh sb="0" eb="3">
      <t>マツブシマチ</t>
    </rPh>
    <phoneticPr fontId="2"/>
  </si>
  <si>
    <t>越谷・松伏水道企業団</t>
    <rPh sb="0" eb="2">
      <t>コシガヤ</t>
    </rPh>
    <rPh sb="3" eb="5">
      <t>マツブシ</t>
    </rPh>
    <rPh sb="5" eb="7">
      <t>スイドウ</t>
    </rPh>
    <rPh sb="7" eb="9">
      <t>キギョウ</t>
    </rPh>
    <rPh sb="9" eb="10">
      <t>ダン</t>
    </rPh>
    <phoneticPr fontId="2"/>
  </si>
  <si>
    <t>秩父広域市町村圏組合</t>
    <rPh sb="0" eb="2">
      <t>チチブ</t>
    </rPh>
    <rPh sb="2" eb="4">
      <t>コウイキ</t>
    </rPh>
    <rPh sb="4" eb="7">
      <t>シチョウソン</t>
    </rPh>
    <rPh sb="7" eb="8">
      <t>ケン</t>
    </rPh>
    <rPh sb="8" eb="10">
      <t>クミアイ</t>
    </rPh>
    <phoneticPr fontId="2"/>
  </si>
  <si>
    <t>埼玉西部消防組合</t>
    <rPh sb="0" eb="2">
      <t>サイタマ</t>
    </rPh>
    <rPh sb="2" eb="4">
      <t>セイブ</t>
    </rPh>
    <rPh sb="4" eb="6">
      <t>ショウボウ</t>
    </rPh>
    <rPh sb="6" eb="8">
      <t>クミアイ</t>
    </rPh>
    <phoneticPr fontId="2"/>
  </si>
  <si>
    <t>戸田ボートレース企業団</t>
    <rPh sb="0" eb="2">
      <t>トダ</t>
    </rPh>
    <rPh sb="8" eb="10">
      <t>キギョウ</t>
    </rPh>
    <rPh sb="9" eb="10">
      <t>ギョウ</t>
    </rPh>
    <rPh sb="10" eb="11">
      <t>ダン</t>
    </rPh>
    <phoneticPr fontId="2"/>
  </si>
  <si>
    <t>さいたま市</t>
  </si>
  <si>
    <t>土木工事業</t>
  </si>
  <si>
    <t>建築工事業</t>
  </si>
  <si>
    <t>大工工事業</t>
  </si>
  <si>
    <t>左官工事業</t>
  </si>
  <si>
    <t>とび・土工工事業</t>
  </si>
  <si>
    <t>石工事業</t>
  </si>
  <si>
    <t>屋根工事業</t>
  </si>
  <si>
    <t>電気工事業</t>
  </si>
  <si>
    <t>管工事業</t>
  </si>
  <si>
    <t>鋼構造物工事業</t>
  </si>
  <si>
    <t>鉄筋工事業</t>
    <rPh sb="4" eb="5">
      <t>ギョウ</t>
    </rPh>
    <phoneticPr fontId="0"/>
  </si>
  <si>
    <t>舗装工事業</t>
    <rPh sb="0" eb="2">
      <t>ホソウ</t>
    </rPh>
    <rPh sb="4" eb="5">
      <t>ギョウ</t>
    </rPh>
    <phoneticPr fontId="0"/>
  </si>
  <si>
    <t>しゅんせつ工事業</t>
    <rPh sb="7" eb="8">
      <t>ギョウ</t>
    </rPh>
    <phoneticPr fontId="0"/>
  </si>
  <si>
    <t>板金工事業</t>
  </si>
  <si>
    <t>ガラス工事業</t>
  </si>
  <si>
    <t>塗装工事業</t>
  </si>
  <si>
    <t>防水工事業</t>
  </si>
  <si>
    <t>内装仕上工事業</t>
  </si>
  <si>
    <t>熱絶縁工事業</t>
  </si>
  <si>
    <t>電気通信工事業</t>
  </si>
  <si>
    <t>造園工事業</t>
  </si>
  <si>
    <t>さく井工事業</t>
  </si>
  <si>
    <t>建具工事業</t>
  </si>
  <si>
    <t>水道施設工事業</t>
  </si>
  <si>
    <t>消防施設工事業</t>
  </si>
  <si>
    <t>清掃施設工事業</t>
  </si>
  <si>
    <t>解体工事業</t>
    <rPh sb="0" eb="2">
      <t>カイタイ</t>
    </rPh>
    <rPh sb="2" eb="4">
      <t>コウジ</t>
    </rPh>
    <rPh sb="4" eb="5">
      <t>ギョウ</t>
    </rPh>
    <phoneticPr fontId="0"/>
  </si>
  <si>
    <t>機械器具設置工事業</t>
  </si>
  <si>
    <t>タイル･れんが･ブロック工事業</t>
  </si>
  <si>
    <t>業種名</t>
  </si>
  <si>
    <t>工事分類名</t>
  </si>
  <si>
    <t>土木一式工事</t>
  </si>
  <si>
    <t>農業土木工事</t>
  </si>
  <si>
    <t>大口径管工事</t>
  </si>
  <si>
    <t>管渠推進工事</t>
  </si>
  <si>
    <t>トンネル工事</t>
  </si>
  <si>
    <t>シールド工事</t>
  </si>
  <si>
    <t>ＰＣ橋梁工事</t>
  </si>
  <si>
    <t>ダム工事</t>
  </si>
  <si>
    <t>森林土木工事</t>
  </si>
  <si>
    <t>建築一式工事</t>
  </si>
  <si>
    <t>木造工事</t>
  </si>
  <si>
    <t>軽量鉄骨工事</t>
  </si>
  <si>
    <t>大工工事</t>
  </si>
  <si>
    <t>左官工事</t>
  </si>
  <si>
    <t>鉄骨等組立架設工事</t>
  </si>
  <si>
    <t>ひき工事</t>
  </si>
  <si>
    <t>くい工事</t>
  </si>
  <si>
    <t>場所打ちぐい工事</t>
  </si>
  <si>
    <t>土工事</t>
  </si>
  <si>
    <t>コンクリート工事</t>
  </si>
  <si>
    <t>地盤改良工事</t>
  </si>
  <si>
    <t>吹付け工事</t>
  </si>
  <si>
    <t>道路付属物設置工事</t>
  </si>
  <si>
    <t>外構工事</t>
  </si>
  <si>
    <t>その他工事</t>
  </si>
  <si>
    <t>石工事</t>
  </si>
  <si>
    <t>屋根工事</t>
  </si>
  <si>
    <t>送配電設備工事</t>
  </si>
  <si>
    <t>給排水設備工事</t>
  </si>
  <si>
    <t>冷暖房空調設備工事</t>
  </si>
  <si>
    <t>ガス管配管工事</t>
  </si>
  <si>
    <t>鉄骨工事</t>
  </si>
  <si>
    <t>鋼橋梁工事</t>
  </si>
  <si>
    <t>鉄塔工事</t>
  </si>
  <si>
    <t>門扉工事</t>
  </si>
  <si>
    <t>プール工事</t>
  </si>
  <si>
    <t>鋼製タンク工事</t>
  </si>
  <si>
    <t>鉄筋工事</t>
  </si>
  <si>
    <t>しゅんせつ工事</t>
  </si>
  <si>
    <t>板金工事</t>
  </si>
  <si>
    <t>ガラス工事</t>
  </si>
  <si>
    <t>塗装工事</t>
  </si>
  <si>
    <t>路面標示工事</t>
  </si>
  <si>
    <t>屋内床面標示工事</t>
  </si>
  <si>
    <t>防水工事</t>
  </si>
  <si>
    <t>内装仕上工事</t>
  </si>
  <si>
    <t>床仕上工事</t>
  </si>
  <si>
    <t>たたみ工事</t>
  </si>
  <si>
    <t>ふすま工事</t>
  </si>
  <si>
    <t>運搬機器設置工事</t>
  </si>
  <si>
    <t>プラント設備工事</t>
  </si>
  <si>
    <t>水処理設備工事</t>
  </si>
  <si>
    <t>汚泥脱水設備工事</t>
  </si>
  <si>
    <t>汚泥焼却設備工事</t>
  </si>
  <si>
    <t>給排気機器設置工事</t>
  </si>
  <si>
    <t>揚排水機器設置工事</t>
  </si>
  <si>
    <t>ダム用仮設備工事</t>
  </si>
  <si>
    <t>冷暖房熱絶縁工事</t>
  </si>
  <si>
    <t>動力設備熱絶縁工事</t>
  </si>
  <si>
    <t>無線電気通信工事</t>
  </si>
  <si>
    <t>情報制御設備工事</t>
  </si>
  <si>
    <t>庭園工事</t>
  </si>
  <si>
    <t>公園設備工事</t>
  </si>
  <si>
    <t>さく井工事</t>
  </si>
  <si>
    <t>揚水設備工事</t>
  </si>
  <si>
    <t>サッシ工事</t>
  </si>
  <si>
    <t>カーテンウォール工事</t>
  </si>
  <si>
    <t>シャッター工事</t>
  </si>
  <si>
    <t>自動ドアー工事</t>
  </si>
  <si>
    <t>取水施設工事</t>
  </si>
  <si>
    <t>浄水施設工事</t>
  </si>
  <si>
    <t>配水施設工事</t>
  </si>
  <si>
    <t>下水処理設備工事</t>
  </si>
  <si>
    <t>ごみ処理施設工事</t>
  </si>
  <si>
    <t>し尿処理施設工事</t>
  </si>
  <si>
    <t>解体工事</t>
  </si>
  <si>
    <t>コンクリート構造物工事</t>
  </si>
  <si>
    <t>地すべり防止対策工事</t>
  </si>
  <si>
    <t>ニューマチックケーソン工事</t>
  </si>
  <si>
    <t>コンクリートプレハブ工事</t>
  </si>
  <si>
    <t>タイル･れんが･ブロック工事</t>
  </si>
  <si>
    <t>上下水道施設電気設備工事</t>
  </si>
  <si>
    <t>●総合電気設備工事</t>
  </si>
  <si>
    <t>●発電変電設備工事</t>
  </si>
  <si>
    <t>●電気設備工事</t>
  </si>
  <si>
    <t>●信号設備工事</t>
  </si>
  <si>
    <t>●浄化槽工事</t>
  </si>
  <si>
    <t>舗装工事</t>
  </si>
  <si>
    <t>●有線電気通信工事</t>
  </si>
  <si>
    <t>●データ通信設備工事</t>
  </si>
  <si>
    <t>広場工事</t>
  </si>
  <si>
    <t>●水消火設備工事</t>
  </si>
  <si>
    <t>●泡消火設備工事</t>
  </si>
  <si>
    <t>●不燃性ガス消火設備工事</t>
  </si>
  <si>
    <t>●粉末消火設備工事</t>
  </si>
  <si>
    <t>●火災報知設備工事</t>
  </si>
  <si>
    <t>●避難設備工事</t>
  </si>
  <si>
    <t>●排煙設備工事</t>
  </si>
  <si>
    <t>""</t>
  </si>
  <si>
    <t>希望しない工事</t>
  </si>
  <si>
    <t>列1</t>
  </si>
  <si>
    <t>列2</t>
  </si>
  <si>
    <t>列3</t>
  </si>
  <si>
    <t>列4</t>
  </si>
  <si>
    <t>列5</t>
  </si>
  <si>
    <t>列6</t>
  </si>
  <si>
    <t>列7</t>
  </si>
  <si>
    <t>列8</t>
  </si>
  <si>
    <t>列9</t>
  </si>
  <si>
    <t>列10</t>
  </si>
  <si>
    <t>列11</t>
  </si>
  <si>
    <t>申請自治体</t>
    <rPh sb="0" eb="2">
      <t>シンセイ</t>
    </rPh>
    <rPh sb="2" eb="5">
      <t>ジチタイ</t>
    </rPh>
    <phoneticPr fontId="3"/>
  </si>
  <si>
    <t>業種名</t>
  </si>
  <si>
    <t>申請業種</t>
    <rPh sb="0" eb="2">
      <t>シンセイ</t>
    </rPh>
    <rPh sb="2" eb="3">
      <t>ギョウ</t>
    </rPh>
    <rPh sb="3" eb="4">
      <t>シュ</t>
    </rPh>
    <phoneticPr fontId="3"/>
  </si>
  <si>
    <t>番号</t>
    <rPh sb="0" eb="2">
      <t>バンゴウ</t>
    </rPh>
    <phoneticPr fontId="3"/>
  </si>
  <si>
    <t>○  『建設工事』業種コ－ド</t>
  </si>
  <si>
    <t>業種</t>
  </si>
  <si>
    <t>受注希望工事分類</t>
  </si>
  <si>
    <t>工　　　　　事　　　　　の　　　　　内　　　　　容</t>
  </si>
  <si>
    <t>工事の例示</t>
  </si>
  <si>
    <t>業種大
コード</t>
  </si>
  <si>
    <t>略　称</t>
  </si>
  <si>
    <t>業種小
コード</t>
  </si>
  <si>
    <t>工事分類名</t>
  </si>
  <si>
    <t>土木工事業</t>
  </si>
  <si>
    <t>土　木</t>
  </si>
  <si>
    <t>土木一式工事</t>
  </si>
  <si>
    <t>土　一</t>
  </si>
  <si>
    <t>総合的な企画、指導、調整のもとに道路、河川、水路、そ</t>
  </si>
  <si>
    <t>道路工事、河川工事、治水工事、土地区画整理工事、土地造成工事、樋管工事、公道下等の</t>
  </si>
  <si>
    <t>の他の土木工作物を建設する工事 (０２～１２の特殊工事</t>
  </si>
  <si>
    <t>上下水道管等埋設工事、総合的な企画、指導、調整のもとに行う解体工事</t>
    <rPh sb="27" eb="28">
      <t>オコナ</t>
    </rPh>
    <phoneticPr fontId="3"/>
  </si>
  <si>
    <t>は除く）</t>
  </si>
  <si>
    <t>注）・盛土工事、掘削工事等は、とび･土工工事業の土工事（０５－０５）</t>
  </si>
  <si>
    <t>　　・ガードレール、標識等の道路付属物設置工事は、とび･土工工事業の道路付属物設置工事（０５－０９）</t>
  </si>
  <si>
    <t>　　・上水道施設工事で土木工作物、建築物、機械設備、電気設備等の総合施設を建設する工事は、水道施設工事業の取水施設工事（２６－０１）、浄水施</t>
    <rPh sb="69" eb="70">
      <t>シ</t>
    </rPh>
    <phoneticPr fontId="3"/>
  </si>
  <si>
    <t>　　　設工事（２６－０２）又は配水施設工事（２６－０３）</t>
  </si>
  <si>
    <t>　　・下水道建設工事で土木工作物、建築物、機械設備、電気設備等の総合施設を建設する工事は、水道施設工事業の下水処理設備工事（２６－０４）</t>
  </si>
  <si>
    <t>　　・清掃施設工事で土木工作物、建築物、機械設備、電気設備等の総合施設の工事は、清掃施設工事業のごみ処理施設工事（２８－０１）又はし尿処理施</t>
    <rPh sb="69" eb="70">
      <t>シ</t>
    </rPh>
    <phoneticPr fontId="3"/>
  </si>
  <si>
    <t>　　　設工事（２８－０２）</t>
  </si>
  <si>
    <t>農業土木工事</t>
  </si>
  <si>
    <t>農　業</t>
  </si>
  <si>
    <t>総合的な企画、指導、調整のもとに行う農業土木工事</t>
  </si>
  <si>
    <t>ほ場整備工事、農道工事、農業用水道工事、かんがい用排水施設工事</t>
  </si>
  <si>
    <t>コンクリート</t>
  </si>
  <si>
    <t>コンクリ</t>
  </si>
  <si>
    <t>総合的な企画、指導、調整のもとに行う橋梁上部工（ＰＣ</t>
  </si>
  <si>
    <t>コンクリートラーメン橋工事、コンクリートＴ桁橋工事、コンクリートホロースラブ橋工事、ボックスカ</t>
  </si>
  <si>
    <t>構造物工事</t>
  </si>
  <si>
    <t>橋梁工事等は除く）、橋梁下部工（ニューマチックケーソ</t>
  </si>
  <si>
    <t>ルバート工事（空断面が１０㎡以上のもの）、橋台工事、橋脚工事、オープンケーソン工事、擁壁</t>
  </si>
  <si>
    <t>ン工事は除く）、擁壁、その他主体がコンクリート構造物</t>
  </si>
  <si>
    <t>工事（高さが５ｍ以上のもの)、砂防ダム工事（高さが５ｍ～１５ｍのもの)、コンクリート水門工事、</t>
  </si>
  <si>
    <t>である工事</t>
  </si>
  <si>
    <t>沈砂池躯体工事、沈殿池躯体工事、コンクリートプール工事、連続地中壁工法、圧入式ケーソン</t>
  </si>
  <si>
    <t>工法</t>
  </si>
  <si>
    <t>注）・コンクリートくい打ち工事は、とび･土工工事業のくい工事（０５－０３）又は場所打ちぐい工事（０５－０４）</t>
  </si>
  <si>
    <t>　　・コンクリート打設工事、コンクリート圧送工事、コンクリートブロック据付け工事等は、とび･土工工事業のコンクリート工事（０５－０６）</t>
  </si>
  <si>
    <t>　　・コンクリート積み(張り)工事は、石工事業の石工事（０６－０１）又はタイル･れんが･ブロック工事業のタイル･れんが･ブロック工事（１０－０１）</t>
  </si>
  <si>
    <t>大口径管工事</t>
  </si>
  <si>
    <t>大口径</t>
  </si>
  <si>
    <t>総合的な企画、指導、調整のもとに行う上水道、下水道</t>
  </si>
  <si>
    <t>上水道幹線工事、下水道幹線工事</t>
  </si>
  <si>
    <t>等の大口径管埋設工事(口径がおおむね１ｍ以上のもの)</t>
  </si>
  <si>
    <t>地すべり防止</t>
  </si>
  <si>
    <t>地すべ</t>
  </si>
  <si>
    <t>総合的な企画、指導、調整のもとに行う地すべり防止対</t>
  </si>
  <si>
    <t>地すべり抑制工事、地すべり抑止工事</t>
  </si>
  <si>
    <t>対策工事</t>
  </si>
  <si>
    <t>策工事</t>
  </si>
  <si>
    <t>管渠推進工事</t>
  </si>
  <si>
    <t>推　進</t>
  </si>
  <si>
    <t>総合的な企画、指導、調整のもとに行う管渠推進工事</t>
  </si>
  <si>
    <t>トンネル工事</t>
  </si>
  <si>
    <t>トンネル</t>
  </si>
  <si>
    <t>総合的な企画、指導、調整のもとに行うトンネル本体工事</t>
  </si>
  <si>
    <t>トンネル本体工事</t>
  </si>
  <si>
    <t>ニューマチック</t>
  </si>
  <si>
    <t>ＮＭＣ</t>
  </si>
  <si>
    <t>総合的な企画、指導、調整のもとに行うニューマチック</t>
  </si>
  <si>
    <t>ニューマチックケーソン工事</t>
  </si>
  <si>
    <t>ケーソン工事</t>
  </si>
  <si>
    <t>シールド工事</t>
  </si>
  <si>
    <t>シールド</t>
  </si>
  <si>
    <t>総合的な企画、指導、調整のもとに行うシールド工事</t>
  </si>
  <si>
    <t>ＰＣ橋梁工事</t>
  </si>
  <si>
    <t>ＰＣ橋</t>
  </si>
  <si>
    <t>総合的な企画、指導、調整のもとに行うＰＣ橋梁工事等</t>
  </si>
  <si>
    <t>ＰＣ橋梁工事、ＰＣロックシェード橋梁工事</t>
  </si>
  <si>
    <t>ダム工事</t>
  </si>
  <si>
    <t>ダ　ム</t>
  </si>
  <si>
    <t>総合的な企画、指導、調整のもとに行うダム本体工事</t>
  </si>
  <si>
    <t>コンクリートダム工事、フィルダム工事、砂防ダム工事（高さが１５ｍ以上のもの)、貯水池ダム工事</t>
  </si>
  <si>
    <t>森林土木工事</t>
  </si>
  <si>
    <t>森　林</t>
  </si>
  <si>
    <t>総合的な企画、指導、調整のもとに行う森林土木工事</t>
  </si>
  <si>
    <t>治山工事、林道工事</t>
  </si>
  <si>
    <t>建築工事業</t>
  </si>
  <si>
    <t>建　築</t>
  </si>
  <si>
    <t>建築一式工事</t>
  </si>
  <si>
    <t>建　一</t>
  </si>
  <si>
    <t>総合的な企画、指導、調整のもとに建築物を建設する工</t>
  </si>
  <si>
    <t>鉄骨鉄筋コンクリート造建築物工事、鉄骨造建築物工事、鉄筋コンクリート造建築物工事（面積</t>
  </si>
  <si>
    <t>事(０２～０５の特殊工事は除く)</t>
  </si>
  <si>
    <t>が１００㎡以上のもの)、総合的な企画、指導、調整のもとに行う解体工事</t>
  </si>
  <si>
    <t>注）・上水道施設工事で土木工作物、建築物、機械設備、電気設備等の総合施設を建設する工事は、水道施設工事業の取水施設工事（２６－０１）、浄水施</t>
  </si>
  <si>
    <t>　　・下水道施設工事で土木工作物、建築物、機械設備、電気設備等の総合施設を建設する工事は、水道施設工事業の下水処理設備工事（２６－０４）</t>
  </si>
  <si>
    <t>　　・清掃施設工事で土木工作物、建築物、機械設備、電気設備等の総合施設の工事は、清掃施設工事業のごみ処理施設工事（２８－０１）又はし尿処理施</t>
  </si>
  <si>
    <t>木造工事</t>
  </si>
  <si>
    <t>木　造</t>
  </si>
  <si>
    <t>総合的な企画、指導、調整のもとに行う木造建築物工事</t>
  </si>
  <si>
    <t>木造建築物工事</t>
  </si>
  <si>
    <t>軽量鉄骨工事</t>
  </si>
  <si>
    <t>軽　鉄</t>
  </si>
  <si>
    <t>総合的な企画、指導、調整のもとに行う軽量鉄骨造建築</t>
  </si>
  <si>
    <t>軽量鉄骨造建築物工事、鉄筋コンクリート造建築物工事(面積が100㎡未満のもの)</t>
  </si>
  <si>
    <t>物工事</t>
  </si>
  <si>
    <t>プレハブ工事</t>
  </si>
  <si>
    <t>プレハブ</t>
  </si>
  <si>
    <t>総合的な企画、指導、調整のもとに行う鉄骨プレハブ造</t>
  </si>
  <si>
    <t>鉄骨プレハブ造建築物工事、軽量鉄骨プレハブ造建築物工事</t>
  </si>
  <si>
    <t>建築物工事</t>
    <rPh sb="0" eb="2">
      <t>ケンチク</t>
    </rPh>
    <phoneticPr fontId="3"/>
  </si>
  <si>
    <t>コンプレ</t>
  </si>
  <si>
    <t>総合的な企画、指導、調整のもとに行うコンクリートプレ</t>
  </si>
  <si>
    <t>コンクリートプレハブ造建築物工事、プレキャストコンクリート造建築物工事</t>
  </si>
  <si>
    <t>ハブ造建築物工事</t>
  </si>
  <si>
    <t>大工工事業</t>
  </si>
  <si>
    <t>大　工</t>
  </si>
  <si>
    <t>大工工事</t>
  </si>
  <si>
    <t>木材の加工又は取付けにより工作物を築造し、又は工作</t>
  </si>
  <si>
    <t>大工工事、型枠工事、造作工事</t>
  </si>
  <si>
    <t>物に木製設備を取り付ける工事</t>
    <rPh sb="7" eb="8">
      <t>ト</t>
    </rPh>
    <rPh sb="9" eb="10">
      <t>ツ</t>
    </rPh>
    <phoneticPr fontId="3"/>
  </si>
  <si>
    <t>左官工事業</t>
  </si>
  <si>
    <t>左　官</t>
  </si>
  <si>
    <t>左官工事</t>
  </si>
  <si>
    <t>工作物に壁土、モルタル、漆くい、プラスター、繊維等を</t>
  </si>
  <si>
    <t>左官工事、モルタル工事、モルタル防水工事、吹付け工事（建築物）、とぎ出し工事、洗い出し</t>
  </si>
  <si>
    <t>こて塗り、吹付け、又は張付けを行う工事</t>
    <rPh sb="11" eb="13">
      <t>ハリツ</t>
    </rPh>
    <rPh sb="15" eb="16">
      <t>オコナ</t>
    </rPh>
    <phoneticPr fontId="3"/>
  </si>
  <si>
    <t>工事</t>
  </si>
  <si>
    <t>とび・土工工事業</t>
  </si>
  <si>
    <t>と　び</t>
  </si>
  <si>
    <t>鉄骨等組立架設工事</t>
  </si>
  <si>
    <t>組　立</t>
  </si>
  <si>
    <t>足場の組立て、鉄骨等の組立て（加工を除く）を行う工事</t>
  </si>
  <si>
    <t>とび工事、足場等仮設工事、鉄骨組立て工事、橋梁架設工事、バックネット設置工事</t>
  </si>
  <si>
    <t>注）鉄骨の製作、加工から組立てまでを一貫して行う工事は、鋼構造物工事の鉄骨工事（１１－０１）、鋼橋梁工事（１１－０２）、鉄塔工事（１１－０３）等</t>
  </si>
  <si>
    <t>ひき工事</t>
  </si>
  <si>
    <t>ひ　き</t>
  </si>
  <si>
    <t>ひき家等を行う工事</t>
    <rPh sb="2" eb="3">
      <t>イエ</t>
    </rPh>
    <rPh sb="3" eb="4">
      <t>ナド</t>
    </rPh>
    <rPh sb="5" eb="6">
      <t>オコナ</t>
    </rPh>
    <rPh sb="7" eb="9">
      <t>コウジ</t>
    </rPh>
    <phoneticPr fontId="3"/>
  </si>
  <si>
    <t>くい工事</t>
  </si>
  <si>
    <t>く　い</t>
  </si>
  <si>
    <t>既製くい等を打撃、圧入、振動、ジェット、プレボーリング</t>
  </si>
  <si>
    <t>くい工事、既製コンクリートくい打ち工事、鋼管くい打ち工事、鋼矢板打ち工事、矢板土囲工事、</t>
  </si>
  <si>
    <t>又は中掘工法により打つ工事</t>
  </si>
  <si>
    <t>くい抜き工事</t>
  </si>
  <si>
    <t>場所打ちぐい工事</t>
  </si>
  <si>
    <t>場所打</t>
  </si>
  <si>
    <t>アースオーガ、リバース、オールケーシング工法等で、コ</t>
  </si>
  <si>
    <t>場所打ちコンクリートくい工事</t>
  </si>
  <si>
    <t>ンクリートくいを築造する工事</t>
  </si>
  <si>
    <t>土工事</t>
  </si>
  <si>
    <t>土</t>
  </si>
  <si>
    <t>土砂等の掘削、盛上げ、締め固め等を行う工事</t>
  </si>
  <si>
    <t>土工事、掘削工事、根切り工事、発破工事、盛土工事、土留め工事、仮締切り工事、捨石工事、</t>
  </si>
  <si>
    <t>しゅんせつ工事（陸上で使用する掘削機で施工できる程度）</t>
  </si>
  <si>
    <t>コンクリート工事</t>
  </si>
  <si>
    <t>コンクリートブロックを据え付け、又はコンクリートにより</t>
  </si>
  <si>
    <t>コンクリート工事、コンクリート打設工事、コンクリート圧送工事、プレストレストコンクリート工事、コ</t>
  </si>
  <si>
    <t>工作物を築造する工事</t>
  </si>
  <si>
    <t>ンクリートブロック据付け工事、はつり工事</t>
  </si>
  <si>
    <t xml:space="preserve">注）・土木工作物を総合的に建設するコンクリート工事は、土木工事業のコンクリート構造物工事（０１－０３）、ＰＣ橋梁工事（０１－１０）等         </t>
  </si>
  <si>
    <t>　　・コンクリート積み（張り）工事は、石工事業の石工事（０６－０１）又はタイル･れんが･ブロック工事業のタイル･れんが･ブロック工事（１０－０１）</t>
  </si>
  <si>
    <t>地盤改良工事</t>
  </si>
  <si>
    <t>地　盤</t>
  </si>
  <si>
    <t>薬液注入等により地盤を改良する工事</t>
  </si>
  <si>
    <t>地盤改良工事、薬液注入工事、ウエルポイント工事、ボーリンググラウト工事、地すべり防止工事</t>
  </si>
  <si>
    <t>吹付け工事</t>
  </si>
  <si>
    <t>吹　付</t>
  </si>
  <si>
    <t>法面処理等のためにモルタル又は種子を吹き付ける工事</t>
  </si>
  <si>
    <t>モルタル吹付け工事、種子吹付け工事、トンネル防水工事</t>
  </si>
  <si>
    <t>注)建築物に対するモルタル等の吹付けは、左官工事業の左官工事（０４－０１）又は防水工事業の防水工事（１８－０１）</t>
  </si>
  <si>
    <t>道路付属物設置工事</t>
  </si>
  <si>
    <t>道付属</t>
  </si>
  <si>
    <t>ガードレール、標識等を組み立て、設置する工事</t>
  </si>
  <si>
    <t>ガードレール設置工事、道路標識工事、防音壁工事</t>
  </si>
  <si>
    <t>外構工事</t>
  </si>
  <si>
    <t>外　構</t>
  </si>
  <si>
    <t>建築物、公園等の外構の工事</t>
  </si>
  <si>
    <t>外構工事、ネットフェンス工事</t>
  </si>
  <si>
    <t>その他工事</t>
  </si>
  <si>
    <t>その他</t>
  </si>
  <si>
    <t>その他のとび・土工・コンクリート工事（基礎的、準備的工</t>
  </si>
  <si>
    <t>重量物の揚重運搬配置工事</t>
  </si>
  <si>
    <t>事）</t>
  </si>
  <si>
    <t>石工事業</t>
  </si>
  <si>
    <t>石</t>
  </si>
  <si>
    <t>石工事</t>
  </si>
  <si>
    <t>石材（石材に類似のコンクリートブロック及び擬石を含む）</t>
  </si>
  <si>
    <t>石積み（張り）工事、コンクリートブロック積み（張り）工事（建築物内外装、法面処理、擁壁）、石材</t>
  </si>
  <si>
    <t>の加工又は積方により工作物を築造し、又は工作物に石</t>
  </si>
  <si>
    <t>加工工事</t>
  </si>
  <si>
    <t>材を取り付ける工事</t>
  </si>
  <si>
    <t>注）・コンクリートブロック据付け工事は、とび･土工工事業のコンクリート工事（０５－０６）</t>
  </si>
  <si>
    <t>　　・コンクリートブロックにより建築物を建設する工事は、タイル･れんが･ブロック工事業のタイル･れんが･ブロック工事（１０－０１）</t>
  </si>
  <si>
    <t>屋根工事業</t>
  </si>
  <si>
    <t>屋　根</t>
  </si>
  <si>
    <t>屋根工事</t>
  </si>
  <si>
    <t>瓦、スレート、金属薄板等により屋根をふく工事</t>
  </si>
  <si>
    <t>瓦屋根ふき工事、スレート屋根ふき工事、金属薄板屋根ふき工事、屋根断熱工事</t>
  </si>
  <si>
    <t>電気工事業</t>
  </si>
  <si>
    <t>電　気</t>
  </si>
  <si>
    <t>●</t>
  </si>
  <si>
    <t>総合電気設備工事</t>
  </si>
  <si>
    <t>総　合</t>
  </si>
  <si>
    <t>発電設備(非常用予備発電設備を含む)、変電設備、電</t>
  </si>
  <si>
    <t>気設備等の電気工作物を総合的に建設する工事</t>
  </si>
  <si>
    <t>注）電気設備のほか、管、電気通信設備、消防施設等の機械器具を複合的に設置する工事は、機械器具設置工事業のプラント設置工事（２０－０２）</t>
  </si>
  <si>
    <t>発電変電設備工事</t>
  </si>
  <si>
    <t>発　電</t>
  </si>
  <si>
    <t>発電設備（非常用予備発電設備を含む）、変電設備を設</t>
  </si>
  <si>
    <t>発電設備工事、変電設備工事</t>
  </si>
  <si>
    <t>置する工事</t>
  </si>
  <si>
    <t>送配電設備工事</t>
  </si>
  <si>
    <t>送　電</t>
  </si>
  <si>
    <t>送配電設備を設置する工事</t>
  </si>
  <si>
    <t>送配電線工事、引込線工事、電車線工事</t>
  </si>
  <si>
    <t>電気設備工事</t>
  </si>
  <si>
    <t>電気設備（非常用電気設備を含む）、照明設備等を設置</t>
  </si>
  <si>
    <t>構内電気設備工事、照明設備工事、ネオン装置工事、流量計設置工事</t>
  </si>
  <si>
    <t>する工事</t>
  </si>
  <si>
    <t>信号設備工事</t>
  </si>
  <si>
    <t>信　号</t>
  </si>
  <si>
    <t>交通信号設備等を設置する工事</t>
  </si>
  <si>
    <t>交通信号設備工事</t>
    <rPh sb="0" eb="2">
      <t>コウツウ</t>
    </rPh>
    <phoneticPr fontId="3"/>
  </si>
  <si>
    <t>上下水道施設</t>
  </si>
  <si>
    <t>水　道</t>
  </si>
  <si>
    <t>上下水道施設の電気設備を設置する工事</t>
  </si>
  <si>
    <t>上水道施設電気設備工事、下水道施設電気設備工事</t>
  </si>
  <si>
    <t>　　・下水道施設工事で土木工作物、建築物、機械設備、電気設備等の総合施設を建設する工事は、水道施設工事業の下水処理施設工事（２６－０４）</t>
  </si>
  <si>
    <t>その他の電気工事</t>
  </si>
  <si>
    <t>電気防食工事</t>
  </si>
  <si>
    <t>管工事業</t>
  </si>
  <si>
    <t>管</t>
  </si>
  <si>
    <t>給排水設備工事</t>
  </si>
  <si>
    <t>給排水</t>
  </si>
  <si>
    <t>給排水設備を設置する工事</t>
  </si>
  <si>
    <t>給排水･給湯設備工事、衛生設備工事、水洗便所設備工事</t>
  </si>
  <si>
    <t>冷暖房空調設備工事</t>
  </si>
  <si>
    <t>空　調</t>
  </si>
  <si>
    <t>冷暖房、空気調和のための設備を設置する工事</t>
  </si>
  <si>
    <t>冷暖房設備工事、空気調和設備工事、ダクト工事</t>
  </si>
  <si>
    <t>浄化槽工事</t>
  </si>
  <si>
    <t>浄化槽</t>
  </si>
  <si>
    <t>浄化槽、合併処理浄化槽を設置する工事</t>
  </si>
  <si>
    <t>浄化槽工事、合併処理浄化槽工事</t>
  </si>
  <si>
    <t>ガス管配管工事</t>
  </si>
  <si>
    <t>ガス管</t>
  </si>
  <si>
    <t>ガス管の配管を設置する工事</t>
  </si>
  <si>
    <t>その他の管工事</t>
  </si>
  <si>
    <t>厨房設備工事、冷凍冷蔵設備工事、管内更生工事</t>
  </si>
  <si>
    <t>タイル･れんが･</t>
  </si>
  <si>
    <t>タイル</t>
  </si>
  <si>
    <t>れんが、コンクリートブロック等により工作物を築造し又は</t>
  </si>
  <si>
    <t>コンクリートブロック積み（張り）工事（建築物の建設）、れんが積み（張り）工事、タイル張り工事、</t>
  </si>
  <si>
    <t>ブロック工事業</t>
  </si>
  <si>
    <t>ブロック工事</t>
  </si>
  <si>
    <t>工作物にれんが、コンクリートブロック、タイル等を取り付</t>
  </si>
  <si>
    <t>築炉工事、スレート張り工事（外壁等）</t>
  </si>
  <si>
    <t>け、又は張り付ける工事</t>
  </si>
  <si>
    <t>　　・建築物の内外装、法面処理、擁壁として石材に類似のコンクリートブロックを積み、又は張り付ける工事は、石工事業の石工事（０６－０１）</t>
  </si>
  <si>
    <t>鋼構造物工事業</t>
  </si>
  <si>
    <t>鋼構造</t>
  </si>
  <si>
    <t>鉄骨工事</t>
  </si>
  <si>
    <t>鉄　骨</t>
  </si>
  <si>
    <t>形鋼、鋼板等の鋼材の加工、組立てにより鉄骨を築造す</t>
  </si>
  <si>
    <t>鉄骨工事、バックネット加工組立て工事、避難階段設置工事</t>
  </si>
  <si>
    <t>る工事</t>
  </si>
  <si>
    <t>注）既に加工された鉄骨を組み立てるのみの工事は、とび･土工工事業の鉄骨等組立架設工事（０５－０１）</t>
  </si>
  <si>
    <t>鋼橋梁工事</t>
  </si>
  <si>
    <t>鋼　橋</t>
  </si>
  <si>
    <t>形鋼、鋼板等の鋼材の加工、組立てにより鋼橋梁等を築</t>
  </si>
  <si>
    <t>鋼橋梁工事、鋼ロックシェード工事</t>
  </si>
  <si>
    <t>造する工事</t>
  </si>
  <si>
    <t>注）既に加工された鋼橋梁等を組み立てるのみの工事は、とび･土工工事業の鉄骨等組立架設工事（０５－０１）</t>
  </si>
  <si>
    <t>鉄塔工事</t>
  </si>
  <si>
    <t>鉄　塔</t>
  </si>
  <si>
    <t>形鋼、鋼板等の鋼材の加工、組立てにより鉄塔を築造す</t>
  </si>
  <si>
    <t>注）既に加工された鉄塔を組立てるのみの工事は、とび･土工工事業の鉄骨等組立架設工事（０５－０１）</t>
  </si>
  <si>
    <t>門扉工事</t>
  </si>
  <si>
    <t>門　扉</t>
  </si>
  <si>
    <t>形鋼、鋼板等の鋼材の加工、組立てにより閘門、水門等</t>
  </si>
  <si>
    <t>閘門工事、水門工事、鋼製自動堰工事</t>
  </si>
  <si>
    <t>の門扉を築造する工事</t>
  </si>
  <si>
    <t>プール工事</t>
  </si>
  <si>
    <t>プール</t>
  </si>
  <si>
    <t>形鋼、鋼板等の鋼材の加工、組立てによりプールを築造</t>
  </si>
  <si>
    <t>鋼製プール工事、ステンレス製プール工事</t>
  </si>
  <si>
    <t>鋼製タンク工事</t>
  </si>
  <si>
    <t>タンク</t>
  </si>
  <si>
    <t>形鋼、鋼板等の鋼材の加工、組立てによりタンクを築造</t>
  </si>
  <si>
    <t>鋼製水槽工事、石油貯蔵用タンク工事、ガス貯蔵用タンク工事</t>
  </si>
  <si>
    <t>その他の鋼構造物工事</t>
  </si>
  <si>
    <t>屋外広告工事</t>
  </si>
  <si>
    <t>鉄筋工事業</t>
    <rPh sb="4" eb="5">
      <t>ギョウ</t>
    </rPh>
    <phoneticPr fontId="3"/>
  </si>
  <si>
    <t>鉄　筋</t>
  </si>
  <si>
    <t>鉄筋工事</t>
  </si>
  <si>
    <t>棒鋼等の鋼材を加工し、接合し、又は組み立てる工事</t>
  </si>
  <si>
    <t>鉄筋加工組立て工事、ガス圧接工事、溶接継手工事、機械式継手工事</t>
    <rPh sb="12" eb="14">
      <t>アッセツ</t>
    </rPh>
    <rPh sb="14" eb="16">
      <t>コウジ</t>
    </rPh>
    <rPh sb="17" eb="19">
      <t>ヨウセツ</t>
    </rPh>
    <rPh sb="19" eb="21">
      <t>ツギテ</t>
    </rPh>
    <rPh sb="21" eb="23">
      <t>コウジ</t>
    </rPh>
    <rPh sb="24" eb="27">
      <t>キカイシキ</t>
    </rPh>
    <rPh sb="27" eb="29">
      <t>ツギテ</t>
    </rPh>
    <rPh sb="29" eb="31">
      <t>コウジ</t>
    </rPh>
    <phoneticPr fontId="3"/>
  </si>
  <si>
    <t>舗装工事業</t>
    <rPh sb="0" eb="2">
      <t>ホソウ</t>
    </rPh>
    <rPh sb="4" eb="5">
      <t>ギョウ</t>
    </rPh>
    <phoneticPr fontId="3"/>
  </si>
  <si>
    <t>舗　装</t>
    <rPh sb="0" eb="1">
      <t>ホ</t>
    </rPh>
    <rPh sb="2" eb="3">
      <t>ソウ</t>
    </rPh>
    <phoneticPr fontId="3"/>
  </si>
  <si>
    <t>舗装工事</t>
    <rPh sb="0" eb="2">
      <t>ホソウ</t>
    </rPh>
    <phoneticPr fontId="3"/>
  </si>
  <si>
    <t>道路等の地盤面をアスファルト、コンクリート、砂、砂利、</t>
  </si>
  <si>
    <t>アスファルト舗装工事、コンクリート舗装工事、ブロック舗装工事、路盤築造工事</t>
    <rPh sb="6" eb="8">
      <t>ホソウ</t>
    </rPh>
    <rPh sb="17" eb="19">
      <t>ホソウ</t>
    </rPh>
    <rPh sb="26" eb="28">
      <t>ホソウ</t>
    </rPh>
    <phoneticPr fontId="3"/>
  </si>
  <si>
    <t>砕石等により舗装する工事</t>
    <rPh sb="6" eb="8">
      <t>ホソウ</t>
    </rPh>
    <phoneticPr fontId="3"/>
  </si>
  <si>
    <t>注）ガードレール、標識等の道路付属物設置工事は、とび･土工工事業の道路付属物設置工事（０５－０９）</t>
  </si>
  <si>
    <t>しゅんせつ工事業</t>
    <rPh sb="7" eb="8">
      <t>ギョウ</t>
    </rPh>
    <phoneticPr fontId="3"/>
  </si>
  <si>
    <t>しゅん</t>
  </si>
  <si>
    <t>しゅんせつ工事</t>
  </si>
  <si>
    <t>河川、港湾等の水底をしゅんせつする工事</t>
  </si>
  <si>
    <t>しゅんせつ工事（しゅんせつ船等によるもの）</t>
  </si>
  <si>
    <t>注）陸上で使用する掘削機で施工できる程度のしゅんせつ工事は、とび･土工工事業の土工事（０５－０５）</t>
  </si>
  <si>
    <t>板金工事業</t>
  </si>
  <si>
    <t>板　金</t>
  </si>
  <si>
    <t>板金工事</t>
  </si>
  <si>
    <t>金属薄板等を加工して工作物に取り付け、又は工作物に</t>
  </si>
  <si>
    <t>板金加工取付け工事、建築板金工事、カラー鉄板貼付け工事、ステンレス貼付け工事</t>
  </si>
  <si>
    <t>金属製等の付属物を取り付ける工事</t>
  </si>
  <si>
    <t>注）板金屋根工事は、屋根工事業の屋根工事（０７－０１）</t>
  </si>
  <si>
    <t>ガラス工事業</t>
  </si>
  <si>
    <t>ガラス</t>
  </si>
  <si>
    <t>ガラス工事</t>
  </si>
  <si>
    <t>工作物にガラスを加工して取り付ける工事</t>
  </si>
  <si>
    <t>ガラス加工取付け工事</t>
  </si>
  <si>
    <t>塗装工事業</t>
  </si>
  <si>
    <t>塗　装</t>
  </si>
  <si>
    <t>塗装工事</t>
  </si>
  <si>
    <t>塗料、塗材等を工作物に吹き付け、又は塗り付ける工事</t>
  </si>
  <si>
    <t>塗装工事、溶射工事、鋼構造物塗装工事</t>
  </si>
  <si>
    <t>路面標示工事</t>
  </si>
  <si>
    <t>路　面</t>
  </si>
  <si>
    <t>塗料、塗材等を加熱又は溶着により路面に標示する工事</t>
  </si>
  <si>
    <t>区画線工事</t>
  </si>
  <si>
    <t>屋内床面標示工事</t>
  </si>
  <si>
    <t>屋内床</t>
  </si>
  <si>
    <t>屋内にコートラインを標示する工事</t>
  </si>
  <si>
    <t>コートライン標示工事</t>
  </si>
  <si>
    <t>その他の塗装工事</t>
  </si>
  <si>
    <t>布張り仕上工事</t>
  </si>
  <si>
    <t>防水工事業</t>
  </si>
  <si>
    <t>防　水</t>
  </si>
  <si>
    <t>防水工事</t>
  </si>
  <si>
    <t>アスファルト、モルタル、シーリング材等によって建築物</t>
  </si>
  <si>
    <t>アスファルト防水工事、モルタル防水工事、シーリング工事、塗膜防水工事、注入防水工事、シ</t>
  </si>
  <si>
    <t>の防水を行う工事</t>
  </si>
  <si>
    <t>ート防水工事</t>
  </si>
  <si>
    <t>注）法面処理等のためのモルタル防水工事は、とび･土工工事業の吹付け工事（０５－０８）</t>
  </si>
  <si>
    <t>内装仕上工事業</t>
  </si>
  <si>
    <t>内　装</t>
  </si>
  <si>
    <t>内装仕上工事</t>
  </si>
  <si>
    <t>木材、石膏ボード、壁紙等を用いて建築物の内装仕上</t>
  </si>
  <si>
    <t>インテリア工事、天井仕上工事、壁張り工事、内装間仕切り工事</t>
  </si>
  <si>
    <t>げを行う工事</t>
  </si>
  <si>
    <t>床仕上工事</t>
  </si>
  <si>
    <t>床</t>
  </si>
  <si>
    <t>ビニール床タイル、カーペット、ウッドカーペット等を</t>
  </si>
  <si>
    <t>用いて建築物の床仕上げを行う工事</t>
  </si>
  <si>
    <t>たたみ工事</t>
  </si>
  <si>
    <t>たたみ</t>
  </si>
  <si>
    <t>たたみを用いて建築物の床仕上げを行う工事</t>
  </si>
  <si>
    <t>ふすま工事</t>
  </si>
  <si>
    <t>ふすま</t>
  </si>
  <si>
    <t>ふすまを用いて建築物の間仕切り等を行う工事</t>
  </si>
  <si>
    <t>その他の内装仕上工事</t>
  </si>
  <si>
    <t>家具工事、防音工事</t>
  </si>
  <si>
    <t>機械器具設置</t>
  </si>
  <si>
    <t>機　械</t>
  </si>
  <si>
    <t>運搬機器設置工事</t>
  </si>
  <si>
    <t>運　搬</t>
  </si>
  <si>
    <t>運搬機器の組立て、取付けを行う工事</t>
  </si>
  <si>
    <t>昇降機設置工事、エスカレータ設置工事、自動搬送機設置工事</t>
  </si>
  <si>
    <t>工事業</t>
  </si>
  <si>
    <t>プラント設備工事</t>
  </si>
  <si>
    <t>プラント</t>
  </si>
  <si>
    <t>電気設備、管、電気通信設備、消防施設等のプラント設</t>
  </si>
  <si>
    <t>備を複合的に設置する工事（０３を除く）</t>
  </si>
  <si>
    <t>　　・清掃施設工事で土木工作物、建築物、機械設備、電気設備等の総合施設の工事は、清掃施設工事業のごみ処理施設工事(28-01)又はし尿処理施設</t>
  </si>
  <si>
    <t>　　　工事（２８－０２）</t>
  </si>
  <si>
    <t>水処理設備工事</t>
  </si>
  <si>
    <t>水処理</t>
  </si>
  <si>
    <t>上水道施設、下水道施設等の水処理機械設備を複合</t>
  </si>
  <si>
    <t>水処理機械設備工事、沈砂池機械設備工事、凝集池機械設備工事、沈殿池機械設備工事、</t>
  </si>
  <si>
    <t>的に設置する工事</t>
  </si>
  <si>
    <t>濾過池機械設備工事</t>
  </si>
  <si>
    <t>　　・し尿処理施設工事で土木工作物、建築物、機械設備、電気設備等の総合施設の工事は、清掃施設工事業のし尿処理施設工事（２８－０２）</t>
  </si>
  <si>
    <t>汚泥脱水設備工事</t>
  </si>
  <si>
    <t>脱　水</t>
  </si>
  <si>
    <t>汚泥脱水用機械器具を設置する工事</t>
    <rPh sb="4" eb="5">
      <t>ヨウ</t>
    </rPh>
    <rPh sb="5" eb="7">
      <t>キカイ</t>
    </rPh>
    <rPh sb="7" eb="9">
      <t>キグ</t>
    </rPh>
    <rPh sb="10" eb="12">
      <t>セッチ</t>
    </rPh>
    <phoneticPr fontId="3"/>
  </si>
  <si>
    <t>汚泥脱水機械設備工事</t>
  </si>
  <si>
    <t>汚泥焼却設備工事</t>
  </si>
  <si>
    <t>焼　却</t>
  </si>
  <si>
    <t>汚泥焼却用機械器具を設置する工事</t>
  </si>
  <si>
    <t>汚泥焼却炉設備工事</t>
  </si>
  <si>
    <t>給排気機器設置工事</t>
  </si>
  <si>
    <t>給排気</t>
  </si>
  <si>
    <t>トンネル、地下道等の給排気用機械器具を設置する工事</t>
  </si>
  <si>
    <t>換気設備工事、送風機械設置工事</t>
  </si>
  <si>
    <t>注）建築物の中に設置される通常の空調機器の設置工事は、管工事業の冷暖房空調設備工事（０９－０２）</t>
  </si>
  <si>
    <t>揚排水機器設置工事</t>
  </si>
  <si>
    <t>揚排水</t>
  </si>
  <si>
    <t>揚排水機器設備を設置する工事</t>
  </si>
  <si>
    <t>揚水機設置工事、排水機設置工事</t>
  </si>
  <si>
    <t>ダム用仮設備工事</t>
  </si>
  <si>
    <t>ダム仮</t>
  </si>
  <si>
    <t>ダム用仮設備を設置する工事</t>
  </si>
  <si>
    <t>その他の機械器具設置工事</t>
  </si>
  <si>
    <t>内燃力発電設備工事、集塵機器設置工事、遊技施設設置工事、舞台装置設置工事、サイロ設</t>
    <rPh sb="19" eb="21">
      <t>ユウギ</t>
    </rPh>
    <rPh sb="21" eb="23">
      <t>シセツ</t>
    </rPh>
    <phoneticPr fontId="3"/>
  </si>
  <si>
    <t>置工事、立体駐車場設備工事、固定クレーン設置工事、ラバーダム設置工事</t>
  </si>
  <si>
    <t>熱絶縁工事業</t>
  </si>
  <si>
    <t>熱絶縁</t>
  </si>
  <si>
    <t>冷暖房熱絶縁工事</t>
  </si>
  <si>
    <t>冷暖房</t>
  </si>
  <si>
    <t>冷暖房設備等に付帯する配管、ダクト等の工作物を熱絶</t>
  </si>
  <si>
    <t>冷暖房設備熱絶縁工事、冷凍冷蔵設備熱絶縁工事</t>
  </si>
  <si>
    <t>縁する工事</t>
  </si>
  <si>
    <t>動力設備熱絶縁工事</t>
  </si>
  <si>
    <t>動　力</t>
  </si>
  <si>
    <t>動力設備に付帯する配管、ダクト等の工作物を熱絶縁す</t>
  </si>
  <si>
    <t>その他の熱絶縁工事</t>
  </si>
  <si>
    <t>燃料工業設備熱絶縁工事、化学工業設備熱絶縁工事</t>
  </si>
  <si>
    <t>電気通信工事業</t>
  </si>
  <si>
    <t>通　信</t>
  </si>
  <si>
    <t>有線電気通信工事</t>
  </si>
  <si>
    <t>有　線</t>
  </si>
  <si>
    <t>有線電気通信設備を設置する工事</t>
  </si>
  <si>
    <t>電気通信線路設備工事、電気通信機械設置工事、電話設備設置工事、有線放送機械設置工</t>
  </si>
  <si>
    <t>事</t>
  </si>
  <si>
    <t>無線電気通信工事</t>
  </si>
  <si>
    <t>無　線</t>
  </si>
  <si>
    <t>無線電気通信設備を設置する工事</t>
  </si>
  <si>
    <t>無線放送機械設置工事、空中線設備工事</t>
  </si>
  <si>
    <t>データ通信設備工事</t>
  </si>
  <si>
    <t>データ</t>
  </si>
  <si>
    <t>データ通信設備を設置する工事</t>
  </si>
  <si>
    <t>情報制御設備工事</t>
  </si>
  <si>
    <t>情　報</t>
  </si>
  <si>
    <t>情報制御設備を設置する工事</t>
  </si>
  <si>
    <t>情報制御設備工事、電子計算機設置工事</t>
  </si>
  <si>
    <t>その他の電気通信工事</t>
  </si>
  <si>
    <t>ＴＶ電波障害防除設備工事、共同アンテナ設置工事</t>
  </si>
  <si>
    <t>造園工事業</t>
  </si>
  <si>
    <t>造　園</t>
    <rPh sb="0" eb="1">
      <t>ヅクリ</t>
    </rPh>
    <rPh sb="2" eb="3">
      <t>エン</t>
    </rPh>
    <phoneticPr fontId="3"/>
  </si>
  <si>
    <t>庭園工事</t>
  </si>
  <si>
    <t>庭　園</t>
  </si>
  <si>
    <t>整地、樹木の植栽、景石の据え付け等により庭園等を築</t>
    <rPh sb="12" eb="13">
      <t>ス</t>
    </rPh>
    <phoneticPr fontId="3"/>
  </si>
  <si>
    <t>植栽工事、地被工事、景石工事、地ごしらえ工事、水景工事</t>
  </si>
  <si>
    <t>公園設備工事</t>
  </si>
  <si>
    <t>公　園</t>
  </si>
  <si>
    <t>整地、樹木の植栽、花壇、噴水、その他の修景施設、休</t>
  </si>
  <si>
    <t>公園設備工事、園路工事</t>
  </si>
  <si>
    <t>憩所その他の休養施設、遊戯施設、便益施設等の設置</t>
  </si>
  <si>
    <t>により公園を築造する工事</t>
  </si>
  <si>
    <t>広場工事</t>
    <rPh sb="0" eb="2">
      <t>ヒロバ</t>
    </rPh>
    <rPh sb="2" eb="4">
      <t>コウジ</t>
    </rPh>
    <phoneticPr fontId="3"/>
  </si>
  <si>
    <t>広　場</t>
  </si>
  <si>
    <t>整地、樹木の植栽等により広場、緑地等を築造する工事</t>
  </si>
  <si>
    <t>修景広場工事、芝生広場工事、運動広場工事</t>
  </si>
  <si>
    <t>その他の造園工事</t>
  </si>
  <si>
    <t>さく井工事業</t>
  </si>
  <si>
    <t>さく井</t>
  </si>
  <si>
    <t>さく井工事</t>
  </si>
  <si>
    <t>さく井機械等を用いてさく孔、さく井を行う工事</t>
  </si>
  <si>
    <t>さく井工事、観測井工事、還元井工事、温泉掘削工事、井戸築造工事、さく孔工事</t>
  </si>
  <si>
    <t>揚水設備工事</t>
  </si>
  <si>
    <t>揚　水</t>
  </si>
  <si>
    <t>さく孔、さく井工事に伴う揚水設備等を設置する工事</t>
  </si>
  <si>
    <t>揚水設備工事、ポンプ設置工事</t>
  </si>
  <si>
    <t>その他のさく井工事</t>
  </si>
  <si>
    <t>石油掘削工事、天然ガス掘削工事</t>
  </si>
  <si>
    <t>建具工事業</t>
  </si>
  <si>
    <t>建　具</t>
  </si>
  <si>
    <t>サッシ工事</t>
  </si>
  <si>
    <t>サッシ</t>
  </si>
  <si>
    <t>サッシを取り付ける工事</t>
  </si>
  <si>
    <t>サッシ取付け工事</t>
  </si>
  <si>
    <t>カーテンウォール工事</t>
  </si>
  <si>
    <t>カーテン</t>
  </si>
  <si>
    <t>金属製カーテンウォールを取り付ける工事</t>
  </si>
  <si>
    <t>金属製カーテンウォール取付け工事</t>
  </si>
  <si>
    <t>シャッター工事</t>
  </si>
  <si>
    <t>シャッタ</t>
  </si>
  <si>
    <t>シャッターを取り付ける工事</t>
  </si>
  <si>
    <t>シャッター取付け工事</t>
  </si>
  <si>
    <t>自動ドアー工事</t>
  </si>
  <si>
    <t>ドアー</t>
  </si>
  <si>
    <t>自動ドアーを取り付ける工事</t>
  </si>
  <si>
    <t>自動ドアー取付け工事</t>
  </si>
  <si>
    <t>その他の建具工事</t>
  </si>
  <si>
    <t>金属製建具取付け工事、木製建具取付け工事、ふすま工事</t>
  </si>
  <si>
    <t>水道施設工事業</t>
  </si>
  <si>
    <t>取水施設工事</t>
  </si>
  <si>
    <t>取　水</t>
  </si>
  <si>
    <t>上水道、工業用水道等の取水施設を総合的に築造する</t>
  </si>
  <si>
    <t>浄水施設工事</t>
  </si>
  <si>
    <t>浄　水</t>
  </si>
  <si>
    <t>上水道、工業用水道等の浄水施設を総合的に築造する</t>
  </si>
  <si>
    <t>注）上水道施設の水処理機械設備を複合的に設置する工事は、機械器具設置工事業の水処理設備工事（２０－０３）</t>
  </si>
  <si>
    <t>配水施設工事</t>
  </si>
  <si>
    <t>配　水</t>
  </si>
  <si>
    <t>上水道、工業用水道等の配水施設を総合的に築造する</t>
  </si>
  <si>
    <t>注）・公道下等の上水道管埋設工事は、土木工事業の土木一式工事（０１－０１）</t>
  </si>
  <si>
    <t>　　・農業用水道を建設する工事は、土木工事業の農業土木工事（０１－０２）</t>
  </si>
  <si>
    <t xml:space="preserve">　　・家屋その他の施設の敷地内の配管工事及び上水道の配水小管を設置する工事は、管工事業の給排水設備工事（０９－０１）      </t>
  </si>
  <si>
    <t>下水処理設備工事</t>
  </si>
  <si>
    <t>下　水</t>
  </si>
  <si>
    <t>公共下水道、流域下水道の処理設備を総合的に築造す</t>
  </si>
  <si>
    <t>注）・公道下等の下水道管埋設工事は、土木工事業の土木一式工事（０１－０１）</t>
  </si>
  <si>
    <t>　　・かんがい用排水施設工事は、土木工事業の農業土木工事（０１－０２）</t>
  </si>
  <si>
    <t>　　・規模の大小を問わず浄化槽又は合併処理浄化槽によりし尿を処理する施設を建設する工事は、管工事業の浄化槽工事（０９－０３）</t>
  </si>
  <si>
    <t>　　・下水道施設の水処理機械設備を複合的に設置する工事は、機械器具設置工事業の水処理設備工事（２０－０３）</t>
  </si>
  <si>
    <t xml:space="preserve">その他 </t>
  </si>
  <si>
    <t>その他の水道施設工事</t>
  </si>
  <si>
    <t>消防施設工事業</t>
  </si>
  <si>
    <t>消　防</t>
  </si>
  <si>
    <t>水消火設備工事</t>
  </si>
  <si>
    <t>水消火</t>
  </si>
  <si>
    <t>水による消火に必要な設備を設置する工事</t>
  </si>
  <si>
    <t>屋内消火栓設置工事、スプリンクラー設置工事、水噴霧消火設備工事、屋外消火栓設置工事、</t>
  </si>
  <si>
    <t>動力消防ポンプ設置工事</t>
  </si>
  <si>
    <t>泡消火設備工事</t>
  </si>
  <si>
    <t>泡消火</t>
  </si>
  <si>
    <t>泡による消火に必要な設備を設置する工事</t>
  </si>
  <si>
    <t>不燃性ガス</t>
    <rPh sb="0" eb="3">
      <t>フネンセイ</t>
    </rPh>
    <phoneticPr fontId="3"/>
  </si>
  <si>
    <t>ガ　ス</t>
  </si>
  <si>
    <t>不燃性ガス、蒸発性液体による消火に必要な設備を設</t>
    <rPh sb="0" eb="3">
      <t>フネンセイ</t>
    </rPh>
    <phoneticPr fontId="3"/>
  </si>
  <si>
    <t>不燃性ガス消火設備工事、蒸発性液体消火設備工事</t>
    <rPh sb="0" eb="3">
      <t>フネンセイ</t>
    </rPh>
    <phoneticPr fontId="3"/>
  </si>
  <si>
    <t>消火設備工事</t>
  </si>
  <si>
    <t>粉末消火設備工事</t>
  </si>
  <si>
    <t>粉　末</t>
  </si>
  <si>
    <t>粉末による消火に必要な設備を設置する工事</t>
  </si>
  <si>
    <t>火災報知設備工事</t>
  </si>
  <si>
    <t>報　知</t>
  </si>
  <si>
    <t>火災警報に必要な設備を設置する工事</t>
  </si>
  <si>
    <t>火災報知設備工事、漏電火災警報器設置工事、非常警報設備工事</t>
  </si>
  <si>
    <t>避難設備工事</t>
  </si>
  <si>
    <t>避　難</t>
  </si>
  <si>
    <t>避難設備を設置する工事</t>
  </si>
  <si>
    <t>金属製避難はしご設置工事、救助袋設置工事、緩降機設置工事、避難橋設置工事</t>
  </si>
  <si>
    <t xml:space="preserve">注）ビルの外壁等に避難階段を設置する工事は、建築工事業の建築一式工事（０２－０１）又は鋼構造物工事業の鉄骨工事（１１－０１）              </t>
  </si>
  <si>
    <t>排煙設備工事</t>
  </si>
  <si>
    <t>排　煙</t>
  </si>
  <si>
    <t>排煙設備を設置する工事</t>
  </si>
  <si>
    <t>排煙設備設置工事</t>
  </si>
  <si>
    <t>その他の消防施設工事</t>
  </si>
  <si>
    <t>清掃施設工事業</t>
  </si>
  <si>
    <t>清　掃</t>
  </si>
  <si>
    <t>ごみ処理施設工事</t>
  </si>
  <si>
    <t>ご　み</t>
  </si>
  <si>
    <t>ごみ処理施設を総合的に設置する工事</t>
  </si>
  <si>
    <t>し尿処理施設工事</t>
  </si>
  <si>
    <t>し　尿</t>
  </si>
  <si>
    <t>し尿処理施設を総合的に設置する工事</t>
  </si>
  <si>
    <t>注）・規模の大小を問わず浄化槽又は合併処理浄化槽によりし尿を処理する施設を建設する工事は、管工事業の浄化槽工事（０９－０３）</t>
  </si>
  <si>
    <t>　　・公共下水道、流域下水道の処理設備を総合的に築造する工事は、水道施設工事業の下水処理設備工事（２６－０４）</t>
  </si>
  <si>
    <t>その他の清掃施設工事</t>
  </si>
  <si>
    <t>解体工事業</t>
    <rPh sb="0" eb="2">
      <t>カイタイ</t>
    </rPh>
    <rPh sb="2" eb="4">
      <t>コウジ</t>
    </rPh>
    <rPh sb="4" eb="5">
      <t>ギョウ</t>
    </rPh>
    <phoneticPr fontId="3"/>
  </si>
  <si>
    <t>解　体</t>
    <rPh sb="0" eb="1">
      <t>カイ</t>
    </rPh>
    <rPh sb="2" eb="3">
      <t>カラダ</t>
    </rPh>
    <phoneticPr fontId="3"/>
  </si>
  <si>
    <t>解体工事</t>
  </si>
  <si>
    <t>解　体</t>
  </si>
  <si>
    <t>工作物の解体を行う工事</t>
  </si>
  <si>
    <t>工作物解体工事</t>
  </si>
  <si>
    <t>注）それぞれの専門工事において建設される目的物について、それのみを解体する工事は各専門工事に該当する。総合的な企画、指導、調整のもとに</t>
  </si>
  <si>
    <t>土木工作物や建築物を解体する工事は、それぞれ「土木一式工事」や「建築一式工事」に該当する。</t>
  </si>
  <si>
    <t>プレハブ工事</t>
    <rPh sb="4" eb="6">
      <t>コウジ</t>
    </rPh>
    <phoneticPr fontId="3"/>
  </si>
  <si>
    <t>朝霞市</t>
    <rPh sb="0" eb="3">
      <t>アサカシ</t>
    </rPh>
    <phoneticPr fontId="3"/>
  </si>
  <si>
    <t>割合合計</t>
  </si>
  <si>
    <t>●総合電気設備工事</t>
  </si>
  <si>
    <t>工事分類名</t>
    <rPh sb="0" eb="2">
      <t>コウジ</t>
    </rPh>
    <rPh sb="2" eb="4">
      <t>ブンルイ</t>
    </rPh>
    <rPh sb="4" eb="5">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</si>
</sst>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0"/>
  </numFmts>
  <fonts count="40">
    <font>
      <sz val="11"/>
      <name val="ＭＳ Ｐゴシック"/>
      <family val="3"/>
      <charset val="128"/>
    </font>
    <font>
      <sz val="10"/>
      <color theme="1"/>
      <name val="Arial"/>
      <family val="2"/>
    </font>
    <font>
      <sz val="11"/>
      <name val="ＭＳ 明朝"/>
      <family val="1"/>
      <charset val="128"/>
    </font>
    <font>
      <sz val="6"/>
      <name val="ＭＳ Ｐゴシック"/>
      <family val="3"/>
      <charset val="128"/>
    </font>
    <font>
      <sz val="12"/>
      <name val="ＭＳ 明朝"/>
      <family val="1"/>
      <charset val="128"/>
    </font>
    <font>
      <sz val="12"/>
      <name val="ＭＳ Ｐ明朝"/>
      <family val="1"/>
      <charset val="128"/>
    </font>
    <font>
      <sz val="14"/>
      <name val="ＭＳ 明朝"/>
      <family val="1"/>
      <charset val="128"/>
    </font>
    <font>
      <sz val="12"/>
      <name val="ＭＳ Ｐゴシック"/>
      <family val="3"/>
      <charset val="128"/>
    </font>
    <font>
      <sz val="18"/>
      <name val="ＭＳ 明朝"/>
      <family val="1"/>
      <charset val="128"/>
    </font>
    <font>
      <sz val="22"/>
      <name val="HGPｺﾞｼｯｸE"/>
      <family val="3"/>
      <charset val="128"/>
    </font>
    <font>
      <sz val="18"/>
      <name val="ＭＳ Ｐゴシック"/>
      <family val="3"/>
      <charset val="128"/>
    </font>
    <font>
      <sz val="24"/>
      <name val="HGｺﾞｼｯｸM"/>
      <family val="3"/>
      <charset val="128"/>
    </font>
    <font>
      <sz val="28"/>
      <name val="ＭＳ 明朝"/>
      <family val="1"/>
      <charset val="128"/>
    </font>
    <font>
      <sz val="20"/>
      <name val="ＭＳ 明朝"/>
      <family val="1"/>
      <charset val="128"/>
    </font>
    <font>
      <sz val="16"/>
      <name val="ＭＳ 明朝"/>
      <family val="1"/>
      <charset val="128"/>
    </font>
    <font>
      <sz val="22"/>
      <name val="ＭＳ 明朝"/>
      <family val="1"/>
      <charset val="128"/>
    </font>
    <font>
      <sz val="26"/>
      <name val="ＭＳ 明朝"/>
      <family val="1"/>
      <charset val="128"/>
    </font>
    <font>
      <sz val="20"/>
      <name val="HGｺﾞｼｯｸM"/>
      <family val="3"/>
      <charset val="128"/>
    </font>
    <font>
      <sz val="20"/>
      <name val="HGｺﾞｼｯｸE"/>
      <family val="3"/>
      <charset val="128"/>
    </font>
    <font>
      <sz val="20"/>
      <color rgb="FFFF0000"/>
      <name val="HGｺﾞｼｯｸM"/>
      <family val="3"/>
      <charset val="128"/>
    </font>
    <font>
      <sz val="11"/>
      <color theme="1"/>
      <name val="ＭＳ Ｐゴシック"/>
      <family val="2"/>
      <charset val="128"/>
      <scheme val="minor"/>
    </font>
    <font>
      <sz val="11"/>
      <name val="ＭＳ Ｐ明朝"/>
      <family val="1"/>
      <charset val="128"/>
    </font>
    <font>
      <sz val="22"/>
      <name val="MS P ゴシック"/>
      <family val="3"/>
      <charset val="128"/>
    </font>
    <font>
      <sz val="22"/>
      <color indexed="10"/>
      <name val="ＭＳ 明朝"/>
      <family val="1"/>
      <charset val="128"/>
    </font>
    <font>
      <b/>
      <sz val="22"/>
      <name val="HG丸ｺﾞｼｯｸM-PRO"/>
      <family val="3"/>
      <charset val="128"/>
    </font>
    <font>
      <b/>
      <sz val="11"/>
      <name val="HG丸ｺﾞｼｯｸM-PRO"/>
      <family val="3"/>
      <charset val="128"/>
    </font>
    <font>
      <sz val="12"/>
      <color indexed="10"/>
      <name val="ＭＳ Ｐ明朝"/>
      <family val="1"/>
      <charset val="128"/>
    </font>
    <font>
      <sz val="12"/>
      <color indexed="12"/>
      <name val="ＭＳ Ｐ明朝"/>
      <family val="1"/>
      <charset val="128"/>
    </font>
    <font>
      <sz val="14"/>
      <name val="ＭＳ Ｐゴシック"/>
      <family val="3"/>
      <charset val="128"/>
    </font>
    <font>
      <sz val="10"/>
      <name val="ＭＳ Ｐゴシック"/>
      <family val="3"/>
      <charset val="128"/>
    </font>
    <font>
      <sz val="16"/>
      <name val="ＭＳ Ｐ明朝"/>
      <family val="1"/>
      <charset val="128"/>
    </font>
    <font>
      <b/>
      <sz val="16"/>
      <name val="ＭＳ Ｐ明朝"/>
      <family val="1"/>
      <charset val="128"/>
    </font>
    <font>
      <b/>
      <sz val="16"/>
      <color indexed="10"/>
      <name val="ＭＳ Ｐ明朝"/>
      <family val="1"/>
      <charset val="128"/>
    </font>
    <font>
      <sz val="16"/>
      <name val="ＭＳ Ｐゴシック"/>
      <family val="3"/>
      <charset val="128"/>
    </font>
    <font>
      <b/>
      <sz val="16"/>
      <color indexed="12"/>
      <name val="ＭＳ Ｐ明朝"/>
      <family val="1"/>
      <charset val="128"/>
    </font>
    <font>
      <sz val="11"/>
      <color theme="1"/>
      <name val="ＭＳ Ｐ明朝"/>
      <family val="1"/>
      <charset val="128"/>
    </font>
    <font>
      <u/>
      <sz val="11"/>
      <color theme="10"/>
      <name val="ＭＳ Ｐゴシック"/>
      <family val="3"/>
      <charset val="128"/>
    </font>
    <font>
      <sz val="28"/>
      <color theme="1"/>
      <name val="ＭＳ 明朝"/>
      <family val="1"/>
      <charset val="128"/>
    </font>
    <font>
      <b/>
      <sz val="22"/>
      <color rgb="FFFF0000"/>
      <name val="ＭＳ 明朝"/>
      <family val="1"/>
      <charset val="128"/>
    </font>
    <font>
      <sz val="11"/>
      <name val="ＭＳ Ｐゴシック"/>
      <family val="3"/>
      <charset val="128"/>
    </font>
  </fonts>
  <fills count="2">
    <fill>
      <patternFill patternType="none"/>
    </fill>
    <fill>
      <patternFill patternType="gray125"/>
    </fill>
  </fills>
  <borders count="89">
    <border>
      <left/>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dashed">
        <color auto="1"/>
      </bottom>
      <diagonal/>
    </border>
    <border>
      <left style="thin">
        <color auto="1"/>
      </left>
      <right style="medium">
        <color auto="1"/>
      </right>
      <top/>
      <bottom style="dashed">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dashed">
        <color auto="1"/>
      </bottom>
      <diagonal/>
    </border>
    <border>
      <left/>
      <right style="medium">
        <color auto="1"/>
      </right>
      <top/>
      <bottom/>
      <diagonal/>
    </border>
    <border>
      <left/>
      <right/>
      <top style="thin">
        <color auto="1"/>
      </top>
      <bottom/>
      <diagonal/>
    </border>
    <border>
      <left/>
      <right style="thin">
        <color auto="1"/>
      </right>
      <top style="thin">
        <color auto="1"/>
      </top>
      <bottom/>
      <diagonal/>
    </border>
    <border>
      <left style="medium">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dashed">
        <color auto="1"/>
      </bottom>
      <diagonal/>
    </border>
    <border>
      <left style="thin">
        <color auto="1"/>
      </left>
      <right style="medium">
        <color auto="1"/>
      </right>
      <top style="thin">
        <color auto="1"/>
      </top>
      <bottom style="dashed">
        <color auto="1"/>
      </bottom>
      <diagonal/>
    </border>
    <border>
      <left style="medium">
        <color auto="1"/>
      </left>
      <right/>
      <top style="dashed">
        <color auto="1"/>
      </top>
      <bottom/>
      <diagonal/>
    </border>
    <border>
      <left/>
      <right style="medium">
        <color auto="1"/>
      </right>
      <top style="dashed">
        <color auto="1"/>
      </top>
      <bottom/>
      <diagonal/>
    </border>
    <border>
      <left style="medium">
        <color auto="1"/>
      </left>
      <right/>
      <top/>
      <bottom/>
      <diagonal/>
    </border>
    <border>
      <left/>
      <right style="thin">
        <color auto="1"/>
      </right>
      <top/>
      <bottom style="dotted">
        <color auto="1"/>
      </bottom>
      <diagonal/>
    </border>
    <border>
      <left style="thin">
        <color auto="1"/>
      </left>
      <right style="medium">
        <color auto="1"/>
      </right>
      <top/>
      <bottom style="dotted">
        <color auto="1"/>
      </bottom>
      <diagonal/>
    </border>
    <border>
      <left style="medium">
        <color auto="1"/>
      </left>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top style="medium">
        <color auto="1"/>
      </top>
      <bottom style="thin">
        <color auto="1"/>
      </bottom>
      <diagonal/>
    </border>
    <border>
      <left style="dotted">
        <color auto="1"/>
      </left>
      <right style="medium">
        <color auto="1"/>
      </right>
      <top style="medium">
        <color auto="1"/>
      </top>
      <bottom style="thin">
        <color auto="1"/>
      </bottom>
      <diagonal/>
    </border>
    <border>
      <left style="dotted">
        <color auto="1"/>
      </left>
      <right style="medium">
        <color auto="1"/>
      </right>
      <top style="thin">
        <color auto="1"/>
      </top>
      <bottom style="thin">
        <color auto="1"/>
      </bottom>
      <diagonal/>
    </border>
    <border>
      <left style="dotted">
        <color auto="1"/>
      </left>
      <right style="medium">
        <color auto="1"/>
      </right>
      <top style="thin">
        <color auto="1"/>
      </top>
      <bottom style="medium">
        <color auto="1"/>
      </bottom>
      <diagonal/>
    </border>
    <border>
      <left style="dotted">
        <color auto="1"/>
      </left>
      <right style="medium">
        <color auto="1"/>
      </right>
      <top/>
      <bottom style="thin">
        <color auto="1"/>
      </bottom>
      <diagonal/>
    </border>
    <border>
      <left/>
      <right/>
      <top style="thin">
        <color auto="1"/>
      </top>
      <bottom style="medium">
        <color auto="1"/>
      </bottom>
      <diagonal/>
    </border>
    <border>
      <left style="thin">
        <color theme="0"/>
      </left>
      <right style="thin">
        <color theme="0"/>
      </right>
      <top style="thin">
        <color theme="0"/>
      </top>
      <bottom style="thin">
        <color theme="0"/>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medium">
        <color auto="1"/>
      </bottom>
      <diagonal/>
    </border>
    <border>
      <left style="medium">
        <color auto="1"/>
      </left>
      <right style="thin">
        <color auto="1"/>
      </right>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dashed">
        <color auto="1"/>
      </top>
      <bottom/>
      <diagonal/>
    </border>
    <border>
      <left style="thin">
        <color auto="1"/>
      </left>
      <right style="medium">
        <color auto="1"/>
      </right>
      <top style="dashed">
        <color auto="1"/>
      </top>
      <bottom/>
      <diagonal/>
    </border>
    <border>
      <left style="medium">
        <color auto="1"/>
      </left>
      <right style="thin">
        <color auto="1"/>
      </right>
      <top style="dashed">
        <color auto="1"/>
      </top>
      <bottom style="thin">
        <color auto="1"/>
      </bottom>
      <diagonal/>
    </border>
    <border>
      <left style="thin">
        <color auto="1"/>
      </left>
      <right style="medium">
        <color auto="1"/>
      </right>
      <top style="dashed">
        <color auto="1"/>
      </top>
      <bottom style="thin">
        <color auto="1"/>
      </bottom>
      <diagonal/>
    </border>
    <border>
      <left style="medium">
        <color auto="1"/>
      </left>
      <right/>
      <top style="dashed">
        <color auto="1"/>
      </top>
      <bottom style="thin">
        <color auto="1"/>
      </bottom>
      <diagonal/>
    </border>
    <border>
      <left/>
      <right style="medium">
        <color auto="1"/>
      </right>
      <top style="dashed">
        <color auto="1"/>
      </top>
      <bottom style="thin">
        <color auto="1"/>
      </bottom>
      <diagonal/>
    </border>
  </borders>
  <cellStyleXfs count="13">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9" fillId="0" borderId="0"/>
    <xf numFmtId="0" fontId="20" fillId="0" borderId="0">
      <alignment vertical="center"/>
    </xf>
    <xf numFmtId="0" fontId="20" fillId="0" borderId="0"/>
    <xf numFmtId="0" fontId="39" fillId="0" borderId="0"/>
    <xf numFmtId="0" fontId="36" fillId="0" borderId="0" applyNumberFormat="0" applyFill="0" applyBorder="0" applyProtection="0"/>
    <xf numFmtId="0" fontId="36" fillId="0" borderId="0" applyNumberFormat="0" applyFill="0" applyBorder="0" applyProtection="0"/>
    <xf numFmtId="0" fontId="39" fillId="0" borderId="0">
      <alignment vertical="center"/>
    </xf>
  </cellStyleXfs>
  <cellXfs count="256">
    <xf numFmtId="0" fontId="0" fillId="0" borderId="0" xfId="0" applyAlignment="1">
      <alignment vertical="center"/>
    </xf>
    <xf numFmtId="0" fontId="4" fillId="0" borderId="0" xfId="12" applyFont="1" applyAlignment="1" applyProtection="1">
      <alignment vertical="center" shrinkToFit="1"/>
    </xf>
    <xf numFmtId="0" fontId="21" fillId="0" borderId="0" xfId="12" applyFont="1" applyAlignment="1" applyProtection="1">
      <alignment vertical="center"/>
    </xf>
    <xf numFmtId="0" fontId="5" fillId="0" borderId="0" xfId="9" applyFont="1" applyBorder="1" applyAlignment="1">
      <alignment horizontal="center" vertical="center"/>
    </xf>
    <xf numFmtId="0" fontId="5" fillId="0" borderId="0" xfId="9" applyFont="1" applyBorder="1" applyAlignment="1">
      <alignment horizontal="distributed" vertical="center" justifyLastLine="1"/>
    </xf>
    <xf numFmtId="0" fontId="7" fillId="0" borderId="0" xfId="9" applyFont="1" applyBorder="1" applyAlignment="1">
      <alignment vertical="center"/>
    </xf>
    <xf numFmtId="0" fontId="26" fillId="0" borderId="0" xfId="9" applyFont="1" applyBorder="1" applyAlignment="1">
      <alignment vertical="center" wrapText="1"/>
    </xf>
    <xf numFmtId="0" fontId="5" fillId="0" borderId="0" xfId="9" applyFont="1" applyBorder="1" applyAlignment="1">
      <alignment vertical="center"/>
    </xf>
    <xf numFmtId="0" fontId="27" fillId="0" borderId="0" xfId="9" applyFont="1" applyBorder="1" applyAlignment="1">
      <alignment vertical="center" wrapText="1"/>
    </xf>
    <xf numFmtId="0" fontId="7" fillId="0" borderId="0" xfId="9" applyFont="1" applyAlignment="1">
      <alignment horizontal="distributed" vertical="center" justifyLastLine="1"/>
    </xf>
    <xf numFmtId="0" fontId="29" fillId="0" borderId="1" xfId="9" applyFont="1" applyBorder="1" applyAlignment="1">
      <alignment horizontal="distributed" vertical="center" wrapText="1" justifyLastLine="1"/>
    </xf>
    <xf numFmtId="0" fontId="28" fillId="0" borderId="2" xfId="9" applyFont="1" applyBorder="1" applyAlignment="1">
      <alignment horizontal="distributed" vertical="center" justifyLastLine="1"/>
    </xf>
    <xf numFmtId="0" fontId="28" fillId="0" borderId="3" xfId="9" applyFont="1" applyBorder="1" applyAlignment="1">
      <alignment horizontal="distributed" vertical="center" justifyLastLine="1"/>
    </xf>
    <xf numFmtId="0" fontId="28" fillId="0" borderId="4" xfId="9" applyFont="1" applyBorder="1" applyAlignment="1">
      <alignment horizontal="distributed" vertical="center" justifyLastLine="1"/>
    </xf>
    <xf numFmtId="176" fontId="30" fillId="0" borderId="5" xfId="9" applyNumberFormat="1" applyFont="1" applyBorder="1" applyAlignment="1">
      <alignment horizontal="center" vertical="center" shrinkToFit="1"/>
    </xf>
    <xf numFmtId="0" fontId="5" fillId="0" borderId="6" xfId="9" applyFont="1" applyBorder="1" applyAlignment="1">
      <alignment horizontal="distributed" vertical="center" justifyLastLine="1"/>
    </xf>
    <xf numFmtId="0" fontId="5" fillId="0" borderId="7" xfId="9" applyFont="1" applyBorder="1" applyAlignment="1">
      <alignment horizontal="center" vertical="center"/>
    </xf>
    <xf numFmtId="176" fontId="31" fillId="0" borderId="0" xfId="9" applyNumberFormat="1" applyFont="1" applyBorder="1" applyAlignment="1">
      <alignment horizontal="center" vertical="center" shrinkToFit="1"/>
    </xf>
    <xf numFmtId="0" fontId="5" fillId="0" borderId="8" xfId="9" applyFont="1" applyBorder="1" applyAlignment="1">
      <alignment horizontal="distributed" vertical="center" justifyLastLine="1"/>
    </xf>
    <xf numFmtId="0" fontId="5" fillId="0" borderId="9" xfId="9" applyFont="1" applyBorder="1" applyAlignment="1">
      <alignment horizontal="center" vertical="center"/>
    </xf>
    <xf numFmtId="0" fontId="5" fillId="0" borderId="10" xfId="9" applyFont="1" applyBorder="1" applyAlignment="1">
      <alignment horizontal="left" vertical="center" wrapText="1" indent="1"/>
    </xf>
    <xf numFmtId="0" fontId="5" fillId="0" borderId="11" xfId="9" applyFont="1" applyBorder="1" applyAlignment="1">
      <alignment horizontal="left" vertical="center" wrapText="1" indent="1"/>
    </xf>
    <xf numFmtId="0" fontId="5" fillId="0" borderId="0" xfId="9" applyFont="1" applyAlignment="1">
      <alignment vertical="center"/>
    </xf>
    <xf numFmtId="0" fontId="5" fillId="0" borderId="5" xfId="9" applyFont="1" applyBorder="1" applyAlignment="1">
      <alignment horizontal="left" vertical="center" wrapText="1" indent="1"/>
    </xf>
    <xf numFmtId="0" fontId="5" fillId="0" borderId="9" xfId="9" applyFont="1" applyBorder="1" applyAlignment="1">
      <alignment horizontal="left" vertical="center" wrapText="1" indent="1"/>
    </xf>
    <xf numFmtId="0" fontId="5" fillId="0" borderId="12" xfId="9" applyFont="1" applyBorder="1" applyAlignment="1">
      <alignment horizontal="left" vertical="center" wrapText="1" indent="1"/>
    </xf>
    <xf numFmtId="0" fontId="21" fillId="0" borderId="13" xfId="9" applyFont="1" applyBorder="1" applyAlignment="1">
      <alignment horizontal="left" vertical="center" wrapText="1" indent="1"/>
    </xf>
    <xf numFmtId="0" fontId="5" fillId="0" borderId="6" xfId="9" applyFont="1" applyBorder="1" applyAlignment="1">
      <alignment horizontal="distributed" vertical="center"/>
    </xf>
    <xf numFmtId="0" fontId="5" fillId="0" borderId="8" xfId="9" applyFont="1" applyBorder="1" applyAlignment="1">
      <alignment horizontal="distributed" vertical="center"/>
    </xf>
    <xf numFmtId="176" fontId="30" fillId="0" borderId="14" xfId="9" applyNumberFormat="1" applyFont="1" applyBorder="1" applyAlignment="1">
      <alignment horizontal="center" vertical="center" shrinkToFit="1"/>
    </xf>
    <xf numFmtId="176" fontId="31" fillId="0" borderId="15" xfId="9" applyNumberFormat="1" applyFont="1" applyBorder="1" applyAlignment="1">
      <alignment horizontal="center" vertical="center" shrinkToFit="1"/>
    </xf>
    <xf numFmtId="0" fontId="5" fillId="0" borderId="16" xfId="9" applyFont="1" applyBorder="1" applyAlignment="1">
      <alignment horizontal="distributed" vertical="center" justifyLastLine="1"/>
    </xf>
    <xf numFmtId="0" fontId="5" fillId="0" borderId="17" xfId="9" applyFont="1" applyBorder="1" applyAlignment="1">
      <alignment horizontal="center" vertical="center"/>
    </xf>
    <xf numFmtId="0" fontId="5" fillId="0" borderId="14" xfId="9" applyFont="1" applyBorder="1" applyAlignment="1">
      <alignment horizontal="left" vertical="center" indent="1"/>
    </xf>
    <xf numFmtId="0" fontId="5" fillId="0" borderId="17" xfId="9" applyFont="1" applyBorder="1" applyAlignment="1">
      <alignment horizontal="left" vertical="center" indent="1"/>
    </xf>
    <xf numFmtId="176" fontId="32" fillId="0" borderId="0" xfId="9" applyNumberFormat="1" applyFont="1" applyBorder="1" applyAlignment="1">
      <alignment horizontal="center" vertical="center" shrinkToFit="1"/>
    </xf>
    <xf numFmtId="0" fontId="5" fillId="0" borderId="18" xfId="9" applyFont="1" applyBorder="1" applyAlignment="1">
      <alignment horizontal="left" vertical="center" wrapText="1" indent="1"/>
    </xf>
    <xf numFmtId="0" fontId="5" fillId="0" borderId="19" xfId="9" applyFont="1" applyBorder="1" applyAlignment="1">
      <alignment horizontal="left" vertical="center" wrapText="1" indent="1"/>
    </xf>
    <xf numFmtId="0" fontId="5" fillId="0" borderId="20" xfId="9" applyFont="1" applyBorder="1" applyAlignment="1">
      <alignment horizontal="left" vertical="center" wrapText="1" indent="1"/>
    </xf>
    <xf numFmtId="0" fontId="5" fillId="0" borderId="21" xfId="9" applyFont="1" applyBorder="1" applyAlignment="1">
      <alignment vertical="center"/>
    </xf>
    <xf numFmtId="176" fontId="30" fillId="0" borderId="18" xfId="9" applyNumberFormat="1" applyFont="1" applyBorder="1" applyAlignment="1">
      <alignment horizontal="center" vertical="center" shrinkToFit="1"/>
    </xf>
    <xf numFmtId="176" fontId="32" fillId="0" borderId="22" xfId="9" applyNumberFormat="1" applyFont="1" applyBorder="1" applyAlignment="1">
      <alignment horizontal="center" vertical="center" shrinkToFit="1"/>
    </xf>
    <xf numFmtId="0" fontId="5" fillId="0" borderId="23" xfId="9" applyFont="1" applyBorder="1" applyAlignment="1">
      <alignment horizontal="distributed" vertical="center" justifyLastLine="1"/>
    </xf>
    <xf numFmtId="0" fontId="5" fillId="0" borderId="19" xfId="9" applyFont="1" applyBorder="1" applyAlignment="1">
      <alignment horizontal="center" vertical="center"/>
    </xf>
    <xf numFmtId="0" fontId="5" fillId="0" borderId="19" xfId="9" applyFont="1" applyBorder="1" applyAlignment="1">
      <alignment horizontal="left" vertical="center" indent="1"/>
    </xf>
    <xf numFmtId="0" fontId="5" fillId="0" borderId="9" xfId="9" applyFont="1" applyBorder="1" applyAlignment="1">
      <alignment horizontal="left" vertical="center" indent="1"/>
    </xf>
    <xf numFmtId="176" fontId="30" fillId="0" borderId="24" xfId="9" applyNumberFormat="1" applyFont="1" applyBorder="1" applyAlignment="1">
      <alignment horizontal="center" vertical="center" shrinkToFit="1"/>
    </xf>
    <xf numFmtId="176" fontId="31" fillId="0" borderId="25" xfId="9" applyNumberFormat="1" applyFont="1" applyBorder="1" applyAlignment="1">
      <alignment horizontal="center" vertical="center" shrinkToFit="1"/>
    </xf>
    <xf numFmtId="0" fontId="5" fillId="0" borderId="26" xfId="9" applyFont="1" applyBorder="1" applyAlignment="1">
      <alignment horizontal="distributed" vertical="center" justifyLastLine="1"/>
    </xf>
    <xf numFmtId="0" fontId="5" fillId="0" borderId="27" xfId="9" applyFont="1" applyBorder="1" applyAlignment="1">
      <alignment horizontal="center" vertical="center"/>
    </xf>
    <xf numFmtId="0" fontId="5" fillId="0" borderId="24" xfId="9" applyFont="1" applyBorder="1" applyAlignment="1">
      <alignment horizontal="left" vertical="center" wrapText="1" indent="1"/>
    </xf>
    <xf numFmtId="0" fontId="5" fillId="0" borderId="27" xfId="9" applyFont="1" applyBorder="1" applyAlignment="1">
      <alignment horizontal="left" vertical="center" indent="1"/>
    </xf>
    <xf numFmtId="176" fontId="32" fillId="0" borderId="15" xfId="9" applyNumberFormat="1" applyFont="1" applyBorder="1" applyAlignment="1">
      <alignment horizontal="center" vertical="center" shrinkToFit="1"/>
    </xf>
    <xf numFmtId="0" fontId="5" fillId="0" borderId="17" xfId="9" applyFont="1" applyBorder="1" applyAlignment="1">
      <alignment horizontal="left" vertical="center" wrapText="1" indent="1"/>
    </xf>
    <xf numFmtId="0" fontId="5" fillId="0" borderId="28" xfId="9" applyFont="1" applyBorder="1" applyAlignment="1">
      <alignment horizontal="distributed" vertical="center" justifyLastLine="1"/>
    </xf>
    <xf numFmtId="0" fontId="5" fillId="0" borderId="29" xfId="9" applyFont="1" applyBorder="1" applyAlignment="1">
      <alignment horizontal="center" vertical="center"/>
    </xf>
    <xf numFmtId="0" fontId="5" fillId="0" borderId="30" xfId="9" applyFont="1" applyBorder="1" applyAlignment="1">
      <alignment horizontal="distributed" vertical="center" justifyLastLine="1"/>
    </xf>
    <xf numFmtId="0" fontId="5" fillId="0" borderId="31" xfId="9" applyFont="1" applyBorder="1" applyAlignment="1">
      <alignment horizontal="center" vertical="center"/>
    </xf>
    <xf numFmtId="176" fontId="31" fillId="0" borderId="22" xfId="9" applyNumberFormat="1" applyFont="1" applyBorder="1" applyAlignment="1">
      <alignment horizontal="center" vertical="center" shrinkToFit="1"/>
    </xf>
    <xf numFmtId="0" fontId="5" fillId="0" borderId="13" xfId="9" applyFont="1" applyBorder="1" applyAlignment="1">
      <alignment horizontal="left" vertical="center" wrapText="1" indent="1"/>
    </xf>
    <xf numFmtId="0" fontId="5" fillId="0" borderId="18" xfId="9" applyFont="1" applyBorder="1" applyAlignment="1">
      <alignment horizontal="left" vertical="center" indent="1"/>
    </xf>
    <xf numFmtId="0" fontId="5" fillId="0" borderId="24" xfId="9" applyFont="1" applyBorder="1" applyAlignment="1">
      <alignment horizontal="left" vertical="center" indent="1"/>
    </xf>
    <xf numFmtId="0" fontId="30" fillId="0" borderId="21" xfId="9" quotePrefix="1" applyFont="1" applyBorder="1" applyAlignment="1">
      <alignment vertical="center" textRotation="180"/>
    </xf>
    <xf numFmtId="0" fontId="33" fillId="0" borderId="21" xfId="9" applyFont="1" applyBorder="1" applyAlignment="1">
      <alignment vertical="center"/>
    </xf>
    <xf numFmtId="0" fontId="5" fillId="0" borderId="12" xfId="9" applyFont="1" applyBorder="1" applyAlignment="1">
      <alignment horizontal="left" vertical="center" indent="1"/>
    </xf>
    <xf numFmtId="0" fontId="5" fillId="0" borderId="13" xfId="9" applyFont="1" applyBorder="1" applyAlignment="1">
      <alignment horizontal="left" vertical="center" indent="1"/>
    </xf>
    <xf numFmtId="0" fontId="5" fillId="0" borderId="18" xfId="9" applyFont="1" applyBorder="1" applyAlignment="1">
      <alignment horizontal="left" vertical="center" indent="1" shrinkToFit="1"/>
    </xf>
    <xf numFmtId="0" fontId="5" fillId="0" borderId="5" xfId="9" applyFont="1" applyBorder="1" applyAlignment="1">
      <alignment horizontal="left" vertical="center" indent="1"/>
    </xf>
    <xf numFmtId="0" fontId="5" fillId="0" borderId="32" xfId="9" applyFont="1" applyBorder="1" applyAlignment="1">
      <alignment horizontal="distributed" vertical="center" justifyLastLine="1"/>
    </xf>
    <xf numFmtId="0" fontId="5" fillId="0" borderId="33" xfId="9" applyFont="1" applyBorder="1" applyAlignment="1">
      <alignment horizontal="center" vertical="center"/>
    </xf>
    <xf numFmtId="176" fontId="34" fillId="0" borderId="0" xfId="9" applyNumberFormat="1" applyFont="1" applyBorder="1" applyAlignment="1">
      <alignment horizontal="center" vertical="center" shrinkToFit="1"/>
    </xf>
    <xf numFmtId="176" fontId="34" fillId="0" borderId="22" xfId="9" applyNumberFormat="1" applyFont="1" applyBorder="1" applyAlignment="1">
      <alignment horizontal="center" vertical="center" shrinkToFit="1"/>
    </xf>
    <xf numFmtId="176" fontId="34" fillId="0" borderId="15" xfId="9" applyNumberFormat="1" applyFont="1" applyBorder="1" applyAlignment="1">
      <alignment horizontal="center" vertical="center" shrinkToFit="1"/>
    </xf>
    <xf numFmtId="0" fontId="21" fillId="0" borderId="6" xfId="9" applyFont="1" applyBorder="1" applyAlignment="1">
      <alignment horizontal="distributed" vertical="center" justifyLastLine="1"/>
    </xf>
    <xf numFmtId="0" fontId="5" fillId="0" borderId="34" xfId="9" applyFont="1" applyBorder="1" applyAlignment="1">
      <alignment horizontal="left" vertical="center" wrapText="1" indent="1"/>
    </xf>
    <xf numFmtId="0" fontId="5" fillId="0" borderId="35" xfId="9" applyFont="1" applyBorder="1" applyAlignment="1">
      <alignment horizontal="left" vertical="center" wrapText="1" indent="1"/>
    </xf>
    <xf numFmtId="0" fontId="5" fillId="0" borderId="27" xfId="9" applyFont="1" applyBorder="1" applyAlignment="1">
      <alignment horizontal="left" vertical="center" wrapText="1" indent="1"/>
    </xf>
    <xf numFmtId="0" fontId="5" fillId="0" borderId="36" xfId="9" applyFont="1" applyBorder="1" applyAlignment="1">
      <alignment horizontal="left" vertical="center" indent="1"/>
    </xf>
    <xf numFmtId="0" fontId="5" fillId="0" borderId="37" xfId="9" applyFont="1" applyBorder="1" applyAlignment="1">
      <alignment horizontal="left" vertical="center" indent="1"/>
    </xf>
    <xf numFmtId="0" fontId="5" fillId="0" borderId="38" xfId="9" applyFont="1" applyBorder="1" applyAlignment="1">
      <alignment horizontal="left" vertical="center" indent="1"/>
    </xf>
    <xf numFmtId="0" fontId="5" fillId="0" borderId="39" xfId="9" applyFont="1" applyBorder="1" applyAlignment="1">
      <alignment horizontal="left" vertical="center" indent="1"/>
    </xf>
    <xf numFmtId="0" fontId="5" fillId="0" borderId="40" xfId="9" applyFont="1" applyBorder="1" applyAlignment="1">
      <alignment horizontal="left" vertical="center" indent="1"/>
    </xf>
    <xf numFmtId="0" fontId="5" fillId="0" borderId="21" xfId="9" applyFont="1" applyBorder="1" applyAlignment="1">
      <alignment horizontal="left" vertical="center" indent="1"/>
    </xf>
    <xf numFmtId="0" fontId="30" fillId="0" borderId="40" xfId="9" applyFont="1" applyBorder="1" applyAlignment="1">
      <alignment horizontal="center" vertical="center"/>
    </xf>
    <xf numFmtId="176" fontId="30" fillId="0" borderId="0" xfId="9" applyNumberFormat="1" applyFont="1" applyBorder="1" applyAlignment="1">
      <alignment horizontal="center" vertical="center" shrinkToFit="1"/>
    </xf>
    <xf numFmtId="176" fontId="31" fillId="0" borderId="7" xfId="9" applyNumberFormat="1" applyFont="1" applyBorder="1" applyAlignment="1">
      <alignment horizontal="center" vertical="center" shrinkToFit="1"/>
    </xf>
    <xf numFmtId="0" fontId="5" fillId="0" borderId="41" xfId="9" applyFont="1" applyBorder="1" applyAlignment="1">
      <alignment horizontal="left" vertical="center" indent="1"/>
    </xf>
    <xf numFmtId="0" fontId="5" fillId="0" borderId="42" xfId="9" applyFont="1" applyBorder="1" applyAlignment="1">
      <alignment horizontal="left" vertical="center" indent="1"/>
    </xf>
    <xf numFmtId="0" fontId="30" fillId="0" borderId="43" xfId="9" applyFont="1" applyBorder="1" applyAlignment="1">
      <alignment horizontal="center" vertical="center"/>
    </xf>
    <xf numFmtId="0" fontId="5" fillId="0" borderId="44" xfId="9" applyFont="1" applyBorder="1" applyAlignment="1">
      <alignment horizontal="distributed" vertical="center" justifyLastLine="1"/>
    </xf>
    <xf numFmtId="0" fontId="5" fillId="0" borderId="45" xfId="9" applyFont="1" applyBorder="1" applyAlignment="1">
      <alignment horizontal="center" vertical="center"/>
    </xf>
    <xf numFmtId="176" fontId="30" fillId="0" borderId="46" xfId="9" applyNumberFormat="1" applyFont="1" applyBorder="1" applyAlignment="1">
      <alignment horizontal="center" vertical="center" shrinkToFit="1"/>
    </xf>
    <xf numFmtId="176" fontId="31" fillId="0" borderId="47" xfId="9" applyNumberFormat="1" applyFont="1" applyBorder="1" applyAlignment="1">
      <alignment horizontal="center" vertical="center" shrinkToFit="1"/>
    </xf>
    <xf numFmtId="0" fontId="5" fillId="0" borderId="48" xfId="9" applyFont="1" applyBorder="1" applyAlignment="1">
      <alignment horizontal="distributed" vertical="center" justifyLastLine="1"/>
    </xf>
    <xf numFmtId="0" fontId="5" fillId="0" borderId="0" xfId="9" applyFont="1" applyAlignment="1">
      <alignment horizontal="center" vertical="center"/>
    </xf>
    <xf numFmtId="0" fontId="5" fillId="0" borderId="0" xfId="9" applyFont="1" applyAlignment="1">
      <alignment horizontal="distributed" vertical="center" justifyLastLine="1"/>
    </xf>
    <xf numFmtId="0" fontId="0" fillId="0" borderId="0" xfId="12" applyFont="1" applyAlignment="1" applyProtection="1">
      <alignment vertical="center" shrinkToFit="1"/>
    </xf>
    <xf numFmtId="0" fontId="10" fillId="0" borderId="0" xfId="12" applyFont="1" applyAlignment="1" applyProtection="1">
      <alignment horizontal="center" vertical="center" shrinkToFit="1"/>
    </xf>
    <xf numFmtId="0" fontId="0" fillId="0" borderId="0" xfId="12" applyFont="1" applyAlignment="1" applyProtection="1">
      <alignment horizontal="center" vertical="center" shrinkToFit="1"/>
    </xf>
    <xf numFmtId="0" fontId="2" fillId="0" borderId="0" xfId="12" applyFont="1" applyAlignment="1" applyProtection="1">
      <alignment vertical="center" shrinkToFit="1"/>
    </xf>
    <xf numFmtId="0" fontId="2" fillId="0" borderId="0" xfId="12" applyFont="1" applyAlignment="1" applyProtection="1">
      <alignment horizontal="center" vertical="center" shrinkToFit="1"/>
    </xf>
    <xf numFmtId="0" fontId="6" fillId="0" borderId="0" xfId="12" applyFont="1" applyBorder="1" applyAlignment="1" applyProtection="1">
      <alignment horizontal="center" vertical="center" shrinkToFit="1"/>
    </xf>
    <xf numFmtId="0" fontId="6" fillId="0" borderId="0" xfId="12" applyFont="1" applyBorder="1" applyAlignment="1" applyProtection="1">
      <alignment vertical="center" shrinkToFit="1"/>
    </xf>
    <xf numFmtId="0" fontId="13" fillId="0" borderId="0" xfId="12" applyFont="1" applyAlignment="1" applyProtection="1">
      <alignment horizontal="left" vertical="center" shrinkToFit="1"/>
    </xf>
    <xf numFmtId="0" fontId="6" fillId="0" borderId="0" xfId="12" applyFont="1" applyAlignment="1" applyProtection="1">
      <alignment vertical="center" shrinkToFit="1"/>
    </xf>
    <xf numFmtId="0" fontId="6" fillId="0" borderId="0" xfId="12" applyFont="1" applyAlignment="1" applyProtection="1">
      <alignment horizontal="center" vertical="center" shrinkToFit="1"/>
    </xf>
    <xf numFmtId="0" fontId="10" fillId="0" borderId="0" xfId="12" applyFont="1" applyAlignment="1" applyProtection="1">
      <alignment vertical="center" shrinkToFit="1"/>
    </xf>
    <xf numFmtId="0" fontId="10" fillId="0" borderId="0" xfId="12" applyFont="1" applyFill="1" applyAlignment="1" applyProtection="1">
      <alignment horizontal="center" vertical="center" shrinkToFit="1"/>
    </xf>
    <xf numFmtId="0" fontId="0" fillId="0" borderId="0" xfId="12" applyFont="1" applyFill="1" applyAlignment="1" applyProtection="1">
      <alignment vertical="center" shrinkToFit="1"/>
    </xf>
    <xf numFmtId="0" fontId="0" fillId="0" borderId="0" xfId="12" applyFont="1" applyFill="1" applyAlignment="1" applyProtection="1">
      <alignment horizontal="center" vertical="center" shrinkToFit="1"/>
    </xf>
    <xf numFmtId="0" fontId="8" fillId="0" borderId="0" xfId="12" applyFont="1" applyFill="1" applyAlignment="1" applyProtection="1">
      <alignment horizontal="center" vertical="center" shrinkToFit="1"/>
    </xf>
    <xf numFmtId="0" fontId="2" fillId="0" borderId="0" xfId="12" applyFont="1" applyFill="1" applyAlignment="1" applyProtection="1">
      <alignment vertical="center" shrinkToFit="1"/>
    </xf>
    <xf numFmtId="0" fontId="2" fillId="0" borderId="0" xfId="12" applyFont="1" applyFill="1" applyAlignment="1" applyProtection="1">
      <alignment horizontal="center" vertical="center" shrinkToFit="1"/>
    </xf>
    <xf numFmtId="0" fontId="12" fillId="0" borderId="0" xfId="12" applyFont="1" applyFill="1" applyBorder="1" applyAlignment="1" applyProtection="1">
      <alignment vertical="center" shrinkToFit="1"/>
    </xf>
    <xf numFmtId="0" fontId="0" fillId="0" borderId="0" xfId="12" applyFont="1" applyFill="1" applyAlignment="1" applyProtection="1">
      <alignment horizontal="distributed" vertical="center" shrinkToFit="1"/>
    </xf>
    <xf numFmtId="0" fontId="0" fillId="0" borderId="0" xfId="12" applyFont="1" applyFill="1" applyBorder="1" applyAlignment="1" applyProtection="1">
      <alignment vertical="center" shrinkToFit="1"/>
    </xf>
    <xf numFmtId="0" fontId="14" fillId="0" borderId="0" xfId="12" applyFont="1" applyFill="1" applyBorder="1" applyAlignment="1" applyProtection="1">
      <alignment horizontal="center" vertical="center" shrinkToFit="1"/>
    </xf>
    <xf numFmtId="0" fontId="15" fillId="0" borderId="0" xfId="12" applyFont="1" applyFill="1" applyBorder="1" applyAlignment="1" applyProtection="1">
      <alignment vertical="center" shrinkToFit="1"/>
    </xf>
    <xf numFmtId="0" fontId="12" fillId="0" borderId="0" xfId="12" applyFont="1" applyFill="1" applyBorder="1" applyAlignment="1" applyProtection="1">
      <alignment horizontal="distributed" vertical="center" shrinkToFit="1"/>
    </xf>
    <xf numFmtId="0" fontId="10" fillId="0" borderId="0" xfId="12" applyFont="1" applyFill="1" applyBorder="1" applyAlignment="1" applyProtection="1">
      <alignment horizontal="center" vertical="center" shrinkToFit="1"/>
    </xf>
    <xf numFmtId="0" fontId="10" fillId="0" borderId="0" xfId="12" applyFont="1" applyFill="1" applyBorder="1" applyAlignment="1" applyProtection="1">
      <alignment vertical="center" shrinkToFit="1"/>
    </xf>
    <xf numFmtId="0" fontId="8" fillId="0" borderId="0" xfId="12" applyFont="1" applyFill="1" applyAlignment="1" applyProtection="1">
      <alignment vertical="center" shrinkToFit="1"/>
    </xf>
    <xf numFmtId="0" fontId="8" fillId="0" borderId="50" xfId="12" applyFont="1" applyFill="1" applyBorder="1" applyAlignment="1" applyProtection="1">
      <alignment horizontal="center" vertical="center" shrinkToFit="1"/>
    </xf>
    <xf numFmtId="0" fontId="12" fillId="0" borderId="53" xfId="12" applyNumberFormat="1" applyFont="1" applyFill="1" applyBorder="1" applyAlignment="1" applyProtection="1">
      <alignment horizontal="center" vertical="center" shrinkToFit="1"/>
      <protection locked="0"/>
    </xf>
    <xf numFmtId="0" fontId="2" fillId="0" borderId="54" xfId="12" quotePrefix="1" applyFont="1" applyFill="1" applyBorder="1" applyAlignment="1" applyProtection="1">
      <alignment horizontal="center" vertical="center" shrinkToFit="1"/>
      <protection locked="0"/>
    </xf>
    <xf numFmtId="0" fontId="12" fillId="0" borderId="15" xfId="12" applyNumberFormat="1" applyFont="1" applyFill="1" applyBorder="1" applyAlignment="1" applyProtection="1">
      <alignment horizontal="center" vertical="center" shrinkToFit="1"/>
      <protection locked="0"/>
    </xf>
    <xf numFmtId="0" fontId="2" fillId="0" borderId="55" xfId="12" applyFont="1" applyFill="1" applyBorder="1" applyAlignment="1" applyProtection="1">
      <alignment horizontal="center" vertical="center" shrinkToFit="1"/>
      <protection locked="0"/>
    </xf>
    <xf numFmtId="0" fontId="12" fillId="0" borderId="22" xfId="12" applyNumberFormat="1" applyFont="1" applyFill="1" applyBorder="1" applyAlignment="1" applyProtection="1">
      <alignment horizontal="center" vertical="center" shrinkToFit="1"/>
      <protection locked="0"/>
    </xf>
    <xf numFmtId="0" fontId="2" fillId="0" borderId="56" xfId="12" applyFont="1" applyFill="1" applyBorder="1" applyAlignment="1" applyProtection="1">
      <alignment horizontal="center" vertical="center" shrinkToFit="1"/>
      <protection locked="0"/>
    </xf>
    <xf numFmtId="0" fontId="2" fillId="0" borderId="57" xfId="12" applyFont="1" applyFill="1" applyBorder="1" applyAlignment="1" applyProtection="1">
      <alignment horizontal="center" vertical="center" shrinkToFit="1"/>
      <protection locked="0"/>
    </xf>
    <xf numFmtId="0" fontId="2" fillId="0" borderId="54" xfId="12" applyFont="1" applyFill="1" applyBorder="1" applyAlignment="1" applyProtection="1">
      <alignment horizontal="center" vertical="center" shrinkToFit="1"/>
      <protection locked="0"/>
    </xf>
    <xf numFmtId="0" fontId="12" fillId="0" borderId="58" xfId="12" applyNumberFormat="1" applyFont="1" applyFill="1" applyBorder="1" applyAlignment="1" applyProtection="1">
      <alignment horizontal="center" vertical="center" shrinkToFit="1"/>
      <protection locked="0"/>
    </xf>
    <xf numFmtId="0" fontId="35" fillId="0" borderId="59" xfId="12" applyFont="1" applyFill="1" applyBorder="1" applyAlignment="1">
      <alignment vertical="center"/>
    </xf>
    <xf numFmtId="0" fontId="37" fillId="0" borderId="22" xfId="12" applyNumberFormat="1" applyFont="1" applyFill="1" applyBorder="1" applyAlignment="1" applyProtection="1">
      <alignment horizontal="center" vertical="center" shrinkToFit="1"/>
      <protection locked="0"/>
    </xf>
    <xf numFmtId="0" fontId="2" fillId="0" borderId="0" xfId="12" applyFont="1" applyAlignment="1" applyProtection="1">
      <alignment horizontal="right" vertical="center" shrinkToFit="1"/>
    </xf>
    <xf numFmtId="0" fontId="37" fillId="0" borderId="15" xfId="12" applyNumberFormat="1" applyFont="1" applyFill="1" applyBorder="1" applyAlignment="1" applyProtection="1">
      <alignment horizontal="center" vertical="center" shrinkToFit="1"/>
      <protection locked="0"/>
    </xf>
    <xf numFmtId="0" fontId="12" fillId="0" borderId="0" xfId="12" applyFont="1" applyFill="1" applyBorder="1" applyAlignment="1" applyProtection="1">
      <alignment horizontal="center" vertical="center" shrinkToFit="1"/>
    </xf>
    <xf numFmtId="0" fontId="8" fillId="0" borderId="49" xfId="12" applyFont="1" applyFill="1" applyBorder="1" applyAlignment="1" applyProtection="1">
      <alignment horizontal="center" vertical="center" shrinkToFit="1"/>
    </xf>
    <xf numFmtId="0" fontId="15" fillId="0" borderId="64" xfId="12" applyFont="1" applyFill="1" applyBorder="1" applyAlignment="1" applyProtection="1">
      <alignment horizontal="center" vertical="center" shrinkToFit="1"/>
    </xf>
    <xf numFmtId="0" fontId="0" fillId="0" borderId="53" xfId="12" applyFont="1" applyFill="1" applyBorder="1" applyAlignment="1" applyProtection="1">
      <alignment horizontal="center" vertical="center" shrinkToFit="1"/>
    </xf>
    <xf numFmtId="0" fontId="0" fillId="0" borderId="65" xfId="12" applyFont="1" applyFill="1" applyBorder="1" applyAlignment="1" applyProtection="1">
      <alignment horizontal="center" vertical="center" shrinkToFit="1"/>
    </xf>
    <xf numFmtId="0" fontId="15" fillId="0" borderId="62" xfId="12" applyFont="1" applyFill="1" applyBorder="1" applyAlignment="1" applyProtection="1">
      <alignment horizontal="left" vertical="center" shrinkToFit="1"/>
      <protection locked="0"/>
    </xf>
    <xf numFmtId="0" fontId="15" fillId="0" borderId="63" xfId="12" applyFont="1" applyFill="1" applyBorder="1" applyAlignment="1" applyProtection="1">
      <alignment horizontal="left" vertical="center" shrinkToFit="1"/>
      <protection locked="0"/>
    </xf>
    <xf numFmtId="0" fontId="9" fillId="0" borderId="70" xfId="12" applyFont="1" applyFill="1" applyBorder="1" applyAlignment="1" applyProtection="1">
      <alignment horizontal="center" vertical="center" shrinkToFit="1"/>
    </xf>
    <xf numFmtId="0" fontId="9" fillId="0" borderId="71" xfId="12" applyFont="1" applyFill="1" applyBorder="1" applyAlignment="1" applyProtection="1">
      <alignment horizontal="center" vertical="center" shrinkToFit="1"/>
    </xf>
    <xf numFmtId="0" fontId="9" fillId="0" borderId="72" xfId="12" applyFont="1" applyFill="1" applyBorder="1" applyAlignment="1" applyProtection="1">
      <alignment horizontal="center" vertical="center" shrinkToFit="1"/>
    </xf>
    <xf numFmtId="0" fontId="9" fillId="0" borderId="73" xfId="12" applyFont="1" applyFill="1" applyBorder="1" applyAlignment="1" applyProtection="1">
      <alignment horizontal="center" vertical="center" shrinkToFit="1"/>
    </xf>
    <xf numFmtId="0" fontId="9" fillId="0" borderId="74" xfId="12" applyFont="1" applyFill="1" applyBorder="1" applyAlignment="1" applyProtection="1">
      <alignment horizontal="center" vertical="center" shrinkToFit="1"/>
    </xf>
    <xf numFmtId="0" fontId="9" fillId="0" borderId="75" xfId="12" applyFont="1" applyFill="1" applyBorder="1" applyAlignment="1" applyProtection="1">
      <alignment horizontal="center" vertical="center" shrinkToFit="1"/>
    </xf>
    <xf numFmtId="0" fontId="11" fillId="0" borderId="32" xfId="12" applyFont="1" applyFill="1" applyBorder="1" applyAlignment="1" applyProtection="1">
      <alignment horizontal="center" vertical="center" shrinkToFit="1"/>
    </xf>
    <xf numFmtId="0" fontId="15" fillId="0" borderId="60" xfId="12" applyFont="1" applyFill="1" applyBorder="1" applyAlignment="1" applyProtection="1">
      <alignment horizontal="center" vertical="center" shrinkToFit="1"/>
    </xf>
    <xf numFmtId="0" fontId="15" fillId="0" borderId="61" xfId="12" applyFont="1" applyFill="1" applyBorder="1" applyAlignment="1" applyProtection="1">
      <alignment horizontal="center" vertical="center" shrinkToFit="1"/>
    </xf>
    <xf numFmtId="0" fontId="15" fillId="0" borderId="25" xfId="12" quotePrefix="1" applyFont="1" applyFill="1" applyBorder="1" applyAlignment="1" applyProtection="1">
      <alignment horizontal="center" vertical="center" shrinkToFit="1"/>
    </xf>
    <xf numFmtId="0" fontId="15" fillId="0" borderId="25" xfId="12" applyFont="1" applyFill="1" applyBorder="1" applyAlignment="1" applyProtection="1">
      <alignment horizontal="center" vertical="center" shrinkToFit="1"/>
    </xf>
    <xf numFmtId="0" fontId="12" fillId="0" borderId="0" xfId="12" applyFont="1" applyFill="1" applyBorder="1" applyAlignment="1" applyProtection="1">
      <alignment horizontal="center" vertical="center" shrinkToFit="1"/>
    </xf>
    <xf numFmtId="0" fontId="8" fillId="0" borderId="76" xfId="12" applyFont="1" applyFill="1" applyBorder="1" applyAlignment="1" applyProtection="1">
      <alignment horizontal="center" vertical="center" shrinkToFit="1"/>
    </xf>
    <xf numFmtId="0" fontId="0" fillId="0" borderId="51" xfId="12" applyFont="1" applyFill="1" applyBorder="1" applyAlignment="1" applyProtection="1">
      <alignment horizontal="center" vertical="center" shrinkToFit="1"/>
    </xf>
    <xf numFmtId="0" fontId="8" fillId="0" borderId="49" xfId="12" applyFont="1" applyFill="1" applyBorder="1" applyAlignment="1" applyProtection="1">
      <alignment horizontal="center" vertical="center" shrinkToFit="1"/>
    </xf>
    <xf numFmtId="0" fontId="8" fillId="0" borderId="51" xfId="12" applyFont="1" applyFill="1" applyBorder="1" applyAlignment="1" applyProtection="1">
      <alignment horizontal="center" vertical="center" shrinkToFit="1"/>
    </xf>
    <xf numFmtId="0" fontId="8" fillId="0" borderId="60" xfId="12" applyFont="1" applyFill="1" applyBorder="1" applyAlignment="1" applyProtection="1">
      <alignment horizontal="center" vertical="center" shrinkToFit="1"/>
    </xf>
    <xf numFmtId="0" fontId="8" fillId="0" borderId="68" xfId="12" applyFont="1" applyFill="1" applyBorder="1" applyAlignment="1" applyProtection="1">
      <alignment horizontal="center" vertical="center" shrinkToFit="1"/>
    </xf>
    <xf numFmtId="0" fontId="8" fillId="0" borderId="61" xfId="12" applyFont="1" applyFill="1" applyBorder="1" applyAlignment="1" applyProtection="1">
      <alignment horizontal="center" vertical="center" shrinkToFit="1"/>
    </xf>
    <xf numFmtId="0" fontId="4" fillId="0" borderId="61" xfId="12" applyFont="1" applyFill="1" applyBorder="1" applyAlignment="1" applyProtection="1">
      <alignment horizontal="center" vertical="center" shrinkToFit="1"/>
    </xf>
    <xf numFmtId="0" fontId="15" fillId="0" borderId="15" xfId="12" applyFont="1" applyFill="1" applyBorder="1" applyAlignment="1" applyProtection="1">
      <alignment horizontal="left" vertical="center" shrinkToFit="1"/>
      <protection locked="0"/>
    </xf>
    <xf numFmtId="0" fontId="15" fillId="0" borderId="14" xfId="12" applyFont="1" applyFill="1" applyBorder="1" applyAlignment="1" applyProtection="1">
      <alignment horizontal="left" vertical="center" shrinkToFit="1"/>
      <protection locked="0"/>
    </xf>
    <xf numFmtId="0" fontId="15" fillId="0" borderId="17" xfId="12" applyFont="1" applyFill="1" applyBorder="1" applyAlignment="1" applyProtection="1">
      <alignment horizontal="left" vertical="center" shrinkToFit="1"/>
      <protection locked="0"/>
    </xf>
    <xf numFmtId="0" fontId="8" fillId="0" borderId="49" xfId="12" quotePrefix="1" applyFont="1" applyFill="1" applyBorder="1" applyAlignment="1" applyProtection="1">
      <alignment horizontal="center" vertical="center" shrinkToFit="1"/>
    </xf>
    <xf numFmtId="0" fontId="8" fillId="0" borderId="40" xfId="12" applyFont="1" applyFill="1" applyBorder="1" applyAlignment="1" applyProtection="1">
      <alignment horizontal="center" vertical="center" shrinkToFit="1"/>
    </xf>
    <xf numFmtId="0" fontId="8" fillId="0" borderId="43" xfId="12" applyFont="1" applyFill="1" applyBorder="1" applyAlignment="1" applyProtection="1">
      <alignment horizontal="center" vertical="center" shrinkToFit="1"/>
    </xf>
    <xf numFmtId="0" fontId="16" fillId="0" borderId="49" xfId="12" applyFont="1" applyFill="1" applyBorder="1" applyAlignment="1" applyProtection="1">
      <alignment horizontal="center" vertical="distributed" textRotation="255" shrinkToFit="1"/>
      <protection locked="0"/>
    </xf>
    <xf numFmtId="0" fontId="16" fillId="0" borderId="40" xfId="12" applyFont="1" applyFill="1" applyBorder="1" applyAlignment="1" applyProtection="1">
      <alignment horizontal="center" vertical="distributed" textRotation="255" shrinkToFit="1"/>
      <protection locked="0"/>
    </xf>
    <xf numFmtId="0" fontId="16" fillId="0" borderId="43" xfId="12" applyFont="1" applyFill="1" applyBorder="1" applyAlignment="1" applyProtection="1">
      <alignment horizontal="center" vertical="distributed" textRotation="255" shrinkToFit="1"/>
      <protection locked="0"/>
    </xf>
    <xf numFmtId="0" fontId="15" fillId="0" borderId="49" xfId="12" applyFont="1" applyFill="1" applyBorder="1" applyAlignment="1" applyProtection="1">
      <alignment horizontal="left" vertical="center" shrinkToFit="1"/>
      <protection locked="0"/>
    </xf>
    <xf numFmtId="0" fontId="15" fillId="0" borderId="51" xfId="12" applyFont="1" applyFill="1" applyBorder="1" applyAlignment="1" applyProtection="1">
      <alignment horizontal="left" vertical="center" shrinkToFit="1"/>
      <protection locked="0"/>
    </xf>
    <xf numFmtId="0" fontId="15" fillId="0" borderId="64" xfId="12" applyFont="1" applyFill="1" applyBorder="1" applyAlignment="1" applyProtection="1">
      <alignment horizontal="left" vertical="center" shrinkToFit="1"/>
      <protection locked="0"/>
    </xf>
    <xf numFmtId="0" fontId="15" fillId="0" borderId="53" xfId="12" applyFont="1" applyFill="1" applyBorder="1" applyAlignment="1" applyProtection="1">
      <alignment horizontal="left" vertical="center" shrinkToFit="1"/>
      <protection locked="0"/>
    </xf>
    <xf numFmtId="0" fontId="15" fillId="0" borderId="65" xfId="12" applyFont="1" applyFill="1" applyBorder="1" applyAlignment="1" applyProtection="1">
      <alignment horizontal="left" vertical="center" shrinkToFit="1"/>
      <protection locked="0"/>
    </xf>
    <xf numFmtId="0" fontId="15" fillId="0" borderId="43" xfId="12" applyFont="1" applyFill="1" applyBorder="1" applyAlignment="1" applyProtection="1">
      <alignment horizontal="left" vertical="center" shrinkToFit="1"/>
      <protection locked="0"/>
    </xf>
    <xf numFmtId="0" fontId="15" fillId="0" borderId="52" xfId="12" applyFont="1" applyFill="1" applyBorder="1" applyAlignment="1" applyProtection="1">
      <alignment horizontal="left" vertical="center" shrinkToFit="1"/>
      <protection locked="0"/>
    </xf>
    <xf numFmtId="0" fontId="15" fillId="0" borderId="66" xfId="12" applyFont="1" applyFill="1" applyBorder="1" applyAlignment="1" applyProtection="1">
      <alignment horizontal="left" vertical="center" shrinkToFit="1"/>
      <protection locked="0"/>
    </xf>
    <xf numFmtId="0" fontId="15" fillId="0" borderId="58" xfId="12" applyFont="1" applyFill="1" applyBorder="1" applyAlignment="1" applyProtection="1">
      <alignment horizontal="left" vertical="center" shrinkToFit="1"/>
      <protection locked="0"/>
    </xf>
    <xf numFmtId="0" fontId="15" fillId="0" borderId="67" xfId="12" applyFont="1" applyFill="1" applyBorder="1" applyAlignment="1" applyProtection="1">
      <alignment horizontal="left" vertical="center" shrinkToFit="1"/>
      <protection locked="0"/>
    </xf>
    <xf numFmtId="0" fontId="8" fillId="0" borderId="49" xfId="12" applyFont="1" applyFill="1" applyBorder="1" applyAlignment="1" applyProtection="1">
      <alignment horizontal="center" vertical="center" shrinkToFit="1"/>
      <protection locked="0"/>
    </xf>
    <xf numFmtId="0" fontId="0" fillId="0" borderId="51" xfId="12" applyFont="1" applyFill="1" applyBorder="1" applyAlignment="1" applyProtection="1">
      <alignment horizontal="center" vertical="center" shrinkToFit="1"/>
      <protection locked="0"/>
    </xf>
    <xf numFmtId="0" fontId="15" fillId="0" borderId="34" xfId="12" applyFont="1" applyFill="1" applyBorder="1" applyAlignment="1" applyProtection="1">
      <alignment horizontal="left" vertical="center" shrinkToFit="1"/>
      <protection locked="0"/>
    </xf>
    <xf numFmtId="0" fontId="15" fillId="0" borderId="25" xfId="12" applyFont="1" applyFill="1" applyBorder="1" applyAlignment="1" applyProtection="1">
      <alignment horizontal="left" vertical="center" shrinkToFit="1"/>
      <protection locked="0"/>
    </xf>
    <xf numFmtId="0" fontId="15" fillId="0" borderId="35" xfId="12" applyFont="1" applyFill="1" applyBorder="1" applyAlignment="1" applyProtection="1">
      <alignment horizontal="left" vertical="center" shrinkToFit="1"/>
      <protection locked="0"/>
    </xf>
    <xf numFmtId="0" fontId="8" fillId="0" borderId="66" xfId="12" applyFont="1" applyFill="1" applyBorder="1" applyAlignment="1" applyProtection="1">
      <alignment horizontal="center" vertical="center" shrinkToFit="1"/>
      <protection locked="0"/>
    </xf>
    <xf numFmtId="0" fontId="8" fillId="0" borderId="67" xfId="12" applyFont="1" applyFill="1" applyBorder="1" applyAlignment="1" applyProtection="1">
      <alignment horizontal="center" vertical="center" shrinkToFit="1"/>
      <protection locked="0"/>
    </xf>
    <xf numFmtId="0" fontId="38" fillId="0" borderId="62" xfId="12" applyFont="1" applyFill="1" applyBorder="1" applyAlignment="1" applyProtection="1">
      <alignment horizontal="left" vertical="center" shrinkToFit="1"/>
      <protection locked="0"/>
    </xf>
    <xf numFmtId="0" fontId="38" fillId="0" borderId="15" xfId="12" applyFont="1" applyFill="1" applyBorder="1" applyAlignment="1" applyProtection="1">
      <alignment horizontal="left" vertical="center" shrinkToFit="1"/>
      <protection locked="0"/>
    </xf>
    <xf numFmtId="0" fontId="38" fillId="0" borderId="63" xfId="12" applyFont="1" applyFill="1" applyBorder="1" applyAlignment="1" applyProtection="1">
      <alignment horizontal="left" vertical="center" shrinkToFit="1"/>
      <protection locked="0"/>
    </xf>
    <xf numFmtId="0" fontId="8" fillId="0" borderId="10" xfId="12" quotePrefix="1" applyFont="1" applyFill="1" applyBorder="1" applyAlignment="1" applyProtection="1">
      <alignment horizontal="center" vertical="center" shrinkToFit="1"/>
    </xf>
    <xf numFmtId="0" fontId="8" fillId="0" borderId="5" xfId="12" applyFont="1" applyFill="1" applyBorder="1" applyAlignment="1" applyProtection="1">
      <alignment horizontal="center" vertical="center" shrinkToFit="1"/>
    </xf>
    <xf numFmtId="0" fontId="8" fillId="0" borderId="69" xfId="12" applyFont="1" applyFill="1" applyBorder="1" applyAlignment="1" applyProtection="1">
      <alignment horizontal="center" vertical="center" shrinkToFit="1"/>
    </xf>
    <xf numFmtId="0" fontId="12" fillId="0" borderId="0" xfId="12" applyFont="1" applyBorder="1" applyAlignment="1" applyProtection="1">
      <alignment horizontal="center" vertical="center" shrinkToFit="1"/>
    </xf>
    <xf numFmtId="49" fontId="17" fillId="0" borderId="0" xfId="12" applyNumberFormat="1" applyFont="1" applyFill="1" applyAlignment="1" applyProtection="1">
      <alignment vertical="center" shrinkToFit="1"/>
    </xf>
    <xf numFmtId="49" fontId="18" fillId="0" borderId="0" xfId="12" applyNumberFormat="1" applyFont="1" applyFill="1" applyAlignment="1" applyProtection="1">
      <alignment vertical="center" shrinkToFit="1"/>
    </xf>
    <xf numFmtId="0" fontId="38" fillId="0" borderId="66" xfId="12" applyFont="1" applyFill="1" applyBorder="1" applyAlignment="1" applyProtection="1">
      <alignment horizontal="left" vertical="center" shrinkToFit="1"/>
      <protection locked="0"/>
    </xf>
    <xf numFmtId="0" fontId="38" fillId="0" borderId="58" xfId="12" applyFont="1" applyFill="1" applyBorder="1" applyAlignment="1" applyProtection="1">
      <alignment horizontal="left" vertical="center" shrinkToFit="1"/>
      <protection locked="0"/>
    </xf>
    <xf numFmtId="0" fontId="38" fillId="0" borderId="67" xfId="12" applyFont="1" applyFill="1" applyBorder="1" applyAlignment="1" applyProtection="1">
      <alignment horizontal="left" vertical="center" shrinkToFit="1"/>
      <protection locked="0"/>
    </xf>
    <xf numFmtId="0" fontId="15" fillId="0" borderId="68" xfId="12" applyFont="1" applyFill="1" applyBorder="1" applyAlignment="1" applyProtection="1">
      <alignment horizontal="center" vertical="center" shrinkToFit="1"/>
    </xf>
    <xf numFmtId="0" fontId="5" fillId="0" borderId="46" xfId="9" applyFont="1" applyBorder="1" applyAlignment="1">
      <alignment horizontal="left" vertical="center" indent="1"/>
    </xf>
    <xf numFmtId="0" fontId="5" fillId="0" borderId="52" xfId="9" applyFont="1" applyBorder="1" applyAlignment="1">
      <alignment horizontal="left" vertical="center" indent="1"/>
    </xf>
    <xf numFmtId="0" fontId="5" fillId="0" borderId="40" xfId="9" applyFont="1" applyBorder="1" applyAlignment="1">
      <alignment horizontal="left" vertical="center" wrapText="1" indent="1"/>
    </xf>
    <xf numFmtId="0" fontId="21" fillId="0" borderId="21" xfId="9" applyFont="1" applyBorder="1" applyAlignment="1">
      <alignment horizontal="left" vertical="center" wrapText="1" indent="1"/>
    </xf>
    <xf numFmtId="0" fontId="5" fillId="0" borderId="87" xfId="9" applyFont="1" applyBorder="1" applyAlignment="1">
      <alignment horizontal="left" vertical="center" indent="1"/>
    </xf>
    <xf numFmtId="0" fontId="21" fillId="0" borderId="88" xfId="9" applyFont="1" applyBorder="1" applyAlignment="1">
      <alignment horizontal="left" vertical="center" indent="1"/>
    </xf>
    <xf numFmtId="0" fontId="5" fillId="0" borderId="0" xfId="9" applyFont="1" applyBorder="1" applyAlignment="1">
      <alignment horizontal="left" vertical="center" indent="1"/>
    </xf>
    <xf numFmtId="0" fontId="5" fillId="0" borderId="21" xfId="9" applyFont="1" applyBorder="1" applyAlignment="1">
      <alignment horizontal="left" vertical="center" indent="1"/>
    </xf>
    <xf numFmtId="0" fontId="5" fillId="0" borderId="38" xfId="9" applyFont="1" applyBorder="1" applyAlignment="1">
      <alignment horizontal="left" vertical="center" wrapText="1" indent="1"/>
    </xf>
    <xf numFmtId="0" fontId="21" fillId="0" borderId="39" xfId="9" applyFont="1" applyBorder="1" applyAlignment="1">
      <alignment horizontal="left" vertical="center" wrapText="1" indent="1"/>
    </xf>
    <xf numFmtId="0" fontId="5" fillId="0" borderId="5" xfId="9" applyFont="1" applyBorder="1" applyAlignment="1">
      <alignment horizontal="left" vertical="center" indent="1"/>
    </xf>
    <xf numFmtId="0" fontId="5" fillId="0" borderId="9" xfId="9" applyFont="1" applyBorder="1" applyAlignment="1">
      <alignment horizontal="left" vertical="center" indent="1"/>
    </xf>
    <xf numFmtId="0" fontId="7" fillId="0" borderId="21" xfId="9" applyFont="1" applyBorder="1" applyAlignment="1">
      <alignment horizontal="left" vertical="center" wrapText="1" indent="1"/>
    </xf>
    <xf numFmtId="0" fontId="0" fillId="0" borderId="39" xfId="9" applyFont="1" applyBorder="1" applyAlignment="1">
      <alignment horizontal="left" vertical="center" wrapText="1" indent="1"/>
    </xf>
    <xf numFmtId="0" fontId="0" fillId="0" borderId="21" xfId="9" applyFont="1" applyBorder="1" applyAlignment="1">
      <alignment horizontal="left" vertical="center" wrapText="1" indent="1"/>
    </xf>
    <xf numFmtId="0" fontId="0" fillId="0" borderId="88" xfId="9" applyFont="1" applyBorder="1" applyAlignment="1">
      <alignment horizontal="left" vertical="center" indent="1"/>
    </xf>
    <xf numFmtId="0" fontId="5" fillId="0" borderId="85" xfId="9" applyFont="1" applyBorder="1" applyAlignment="1">
      <alignment horizontal="left" vertical="center" wrapText="1" indent="1"/>
    </xf>
    <xf numFmtId="0" fontId="21" fillId="0" borderId="86" xfId="9" applyFont="1" applyBorder="1" applyAlignment="1">
      <alignment horizontal="left" vertical="center" wrapText="1" indent="1"/>
    </xf>
    <xf numFmtId="0" fontId="5" fillId="0" borderId="34" xfId="9" applyFont="1" applyBorder="1" applyAlignment="1">
      <alignment horizontal="left" vertical="center" wrapText="1" indent="1"/>
    </xf>
    <xf numFmtId="0" fontId="21" fillId="0" borderId="35" xfId="9" applyFont="1" applyBorder="1" applyAlignment="1">
      <alignment horizontal="left" vertical="center" wrapText="1" indent="1"/>
    </xf>
    <xf numFmtId="0" fontId="5" fillId="0" borderId="83" xfId="9" applyFont="1" applyBorder="1" applyAlignment="1">
      <alignment horizontal="left" vertical="center" indent="1"/>
    </xf>
    <xf numFmtId="0" fontId="5" fillId="0" borderId="84" xfId="9" applyFont="1" applyBorder="1" applyAlignment="1">
      <alignment horizontal="left" vertical="center" indent="1"/>
    </xf>
    <xf numFmtId="0" fontId="5" fillId="0" borderId="24" xfId="9" applyFont="1" applyBorder="1" applyAlignment="1">
      <alignment horizontal="left" vertical="center" indent="1"/>
    </xf>
    <xf numFmtId="0" fontId="5" fillId="0" borderId="27" xfId="9" applyFont="1" applyBorder="1" applyAlignment="1">
      <alignment horizontal="left" vertical="center" indent="1"/>
    </xf>
    <xf numFmtId="0" fontId="5" fillId="0" borderId="85" xfId="9" applyFont="1" applyBorder="1" applyAlignment="1">
      <alignment horizontal="left" vertical="center" indent="1"/>
    </xf>
    <xf numFmtId="0" fontId="5" fillId="0" borderId="86" xfId="9" applyFont="1" applyBorder="1" applyAlignment="1">
      <alignment horizontal="left" vertical="center" indent="1"/>
    </xf>
    <xf numFmtId="0" fontId="7" fillId="0" borderId="39" xfId="9" applyFont="1" applyBorder="1" applyAlignment="1">
      <alignment horizontal="left" vertical="center" wrapText="1" indent="1"/>
    </xf>
    <xf numFmtId="0" fontId="5" fillId="0" borderId="40" xfId="9" applyFont="1" applyBorder="1" applyAlignment="1">
      <alignment horizontal="left" vertical="center" indent="1"/>
    </xf>
    <xf numFmtId="0" fontId="7" fillId="0" borderId="21" xfId="9" applyFont="1" applyBorder="1" applyAlignment="1">
      <alignment horizontal="left" vertical="center" indent="1"/>
    </xf>
    <xf numFmtId="0" fontId="0" fillId="0" borderId="21" xfId="9" applyFont="1" applyBorder="1" applyAlignment="1">
      <alignment horizontal="left" vertical="center" indent="1"/>
    </xf>
    <xf numFmtId="0" fontId="5" fillId="0" borderId="34" xfId="9" applyFont="1" applyBorder="1" applyAlignment="1">
      <alignment horizontal="left" vertical="center" indent="1"/>
    </xf>
    <xf numFmtId="0" fontId="0" fillId="0" borderId="35" xfId="9" applyFont="1" applyBorder="1" applyAlignment="1">
      <alignment horizontal="left" vertical="center" indent="1"/>
    </xf>
    <xf numFmtId="0" fontId="5" fillId="0" borderId="38" xfId="9" applyFont="1" applyBorder="1" applyAlignment="1">
      <alignment horizontal="left" vertical="center" indent="1"/>
    </xf>
    <xf numFmtId="0" fontId="7" fillId="0" borderId="39" xfId="9" applyFont="1" applyBorder="1" applyAlignment="1">
      <alignment horizontal="left" vertical="center" indent="1"/>
    </xf>
    <xf numFmtId="0" fontId="21" fillId="0" borderId="39" xfId="9" applyFont="1" applyBorder="1" applyAlignment="1">
      <alignment horizontal="left" vertical="center" indent="1"/>
    </xf>
    <xf numFmtId="0" fontId="21" fillId="0" borderId="21" xfId="9" applyFont="1" applyBorder="1" applyAlignment="1">
      <alignment horizontal="left" vertical="center" indent="1"/>
    </xf>
    <xf numFmtId="0" fontId="21" fillId="0" borderId="35" xfId="9" applyFont="1" applyBorder="1" applyAlignment="1">
      <alignment horizontal="left" vertical="center" indent="1"/>
    </xf>
    <xf numFmtId="0" fontId="21" fillId="0" borderId="39" xfId="9" applyFont="1" applyBorder="1"/>
    <xf numFmtId="0" fontId="21" fillId="0" borderId="21" xfId="9" applyFont="1" applyBorder="1"/>
    <xf numFmtId="0" fontId="21" fillId="0" borderId="35" xfId="9" applyFont="1" applyBorder="1"/>
    <xf numFmtId="0" fontId="24" fillId="0" borderId="0" xfId="9" applyFont="1" applyBorder="1" applyAlignment="1">
      <alignment vertical="center"/>
    </xf>
    <xf numFmtId="0" fontId="25" fillId="0" borderId="0" xfId="9" applyFont="1" applyAlignment="1">
      <alignment vertical="center"/>
    </xf>
    <xf numFmtId="0" fontId="25" fillId="0" borderId="46" xfId="9" applyFont="1" applyBorder="1" applyAlignment="1">
      <alignment vertical="center"/>
    </xf>
    <xf numFmtId="0" fontId="28" fillId="0" borderId="77" xfId="9" applyFont="1" applyBorder="1" applyAlignment="1">
      <alignment horizontal="distributed" vertical="center" justifyLastLine="1"/>
    </xf>
    <xf numFmtId="0" fontId="28" fillId="0" borderId="78" xfId="9" applyFont="1" applyBorder="1" applyAlignment="1">
      <alignment horizontal="distributed" vertical="center" justifyLastLine="1"/>
    </xf>
    <xf numFmtId="0" fontId="28" fillId="0" borderId="79" xfId="9" applyFont="1" applyBorder="1" applyAlignment="1">
      <alignment horizontal="distributed" vertical="center" justifyLastLine="1"/>
    </xf>
    <xf numFmtId="0" fontId="28" fillId="0" borderId="80" xfId="9" applyFont="1" applyBorder="1" applyAlignment="1">
      <alignment horizontal="distributed" vertical="center" justifyLastLine="1"/>
    </xf>
    <xf numFmtId="0" fontId="28" fillId="0" borderId="81" xfId="9" applyFont="1" applyBorder="1" applyAlignment="1">
      <alignment horizontal="distributed" vertical="center" justifyLastLine="1"/>
    </xf>
    <xf numFmtId="0" fontId="28" fillId="0" borderId="77" xfId="9" applyFont="1" applyBorder="1" applyAlignment="1">
      <alignment horizontal="center" vertical="center"/>
    </xf>
    <xf numFmtId="0" fontId="28" fillId="0" borderId="1" xfId="9" applyFont="1" applyBorder="1" applyAlignment="1">
      <alignment horizontal="center" vertical="center"/>
    </xf>
    <xf numFmtId="0" fontId="28" fillId="0" borderId="4" xfId="9" applyFont="1" applyBorder="1" applyAlignment="1">
      <alignment horizontal="distributed" vertical="center" justifyLastLine="1"/>
    </xf>
    <xf numFmtId="0" fontId="28" fillId="0" borderId="3" xfId="9" applyFont="1" applyBorder="1" applyAlignment="1">
      <alignment horizontal="distributed" vertical="center" justifyLastLine="1"/>
    </xf>
    <xf numFmtId="0" fontId="28" fillId="0" borderId="82" xfId="9" applyFont="1" applyBorder="1" applyAlignment="1">
      <alignment horizontal="distributed" vertical="center" justifyLastLine="1"/>
    </xf>
    <xf numFmtId="0" fontId="13" fillId="0" borderId="0" xfId="12" applyFont="1" applyFill="1" applyBorder="1" applyAlignment="1" applyProtection="1">
      <alignment horizontal="center" vertical="center" shrinkToFit="1"/>
    </xf>
  </cellXfs>
  <cellStyles count="13">
    <cellStyle name="Comma" xfId="4"/>
    <cellStyle name="Comma [0]" xfId="5"/>
    <cellStyle name="Currency" xfId="2"/>
    <cellStyle name="Currency [0]" xfId="3"/>
    <cellStyle name="Normal" xfId="12"/>
    <cellStyle name="Percent" xfId="1"/>
    <cellStyle name="ハイパーリンク" xfId="10"/>
    <cellStyle name="ハイパーリンク 2" xfId="11"/>
    <cellStyle name="標準" xfId="0" builtinId="0"/>
    <cellStyle name="標準 2" xfId="6"/>
    <cellStyle name="標準 2 2" xfId="7"/>
    <cellStyle name="標準 3" xfId="8"/>
    <cellStyle name="標準 4" xfId="9"/>
  </cellStyles>
  <dxfs count="39">
    <dxf>
      <font>
        <color theme="0"/>
      </font>
    </dxf>
    <dxf>
      <fill>
        <patternFill>
          <bgColor rgb="FFFF0000"/>
        </patternFill>
      </fill>
    </dxf>
    <dxf>
      <fill>
        <patternFill>
          <fgColor rgb="FFFF0000"/>
          <bgColor rgb="FFFF0000"/>
        </patternFill>
      </fill>
    </dxf>
    <dxf>
      <fill>
        <patternFill>
          <bgColor rgb="FFFF0000"/>
        </patternFill>
      </fill>
    </dxf>
    <dxf>
      <fill>
        <patternFill>
          <bgColor rgb="FFFF0000"/>
        </patternFill>
      </fill>
    </dxf>
    <dxf>
      <fill>
        <patternFill>
          <bgColor theme="3" tint="0.79995117038483843"/>
        </patternFill>
      </fill>
    </dxf>
    <dxf>
      <font>
        <color theme="0"/>
      </font>
    </dxf>
    <dxf>
      <fill>
        <patternFill>
          <bgColor rgb="FFFF0000"/>
        </patternFill>
      </fill>
    </dxf>
    <dxf>
      <fill>
        <patternFill>
          <fgColor rgb="FFFF0000"/>
          <bgColor rgb="FFFF0000"/>
        </patternFill>
      </fill>
    </dxf>
    <dxf>
      <font>
        <color theme="0"/>
      </font>
    </dxf>
    <dxf>
      <font>
        <color theme="0"/>
      </font>
    </dxf>
    <dxf>
      <font>
        <color theme="0"/>
      </font>
    </dxf>
    <dxf>
      <font>
        <color theme="0"/>
      </font>
    </dxf>
    <dxf>
      <font>
        <color theme="0"/>
      </font>
      <fill>
        <patternFill patternType="none"/>
      </fill>
    </dxf>
    <dxf>
      <font>
        <color theme="0"/>
      </font>
    </dxf>
    <dxf>
      <font>
        <color theme="0"/>
      </font>
    </dxf>
    <dxf>
      <font>
        <color theme="0"/>
      </font>
    </dxf>
    <dxf>
      <font>
        <color theme="0"/>
      </font>
    </dxf>
    <dxf>
      <font>
        <b val="0"/>
        <i val="0"/>
        <strike val="0"/>
        <u val="none"/>
        <sz val="11"/>
        <color auto="1"/>
        <name val="ＭＳ Ｐ明朝"/>
      </font>
      <protection locked="0" hidden="1"/>
    </dxf>
    <dxf>
      <font>
        <b val="0"/>
        <i val="0"/>
        <strike val="0"/>
        <u val="none"/>
        <sz val="11"/>
        <color auto="1"/>
        <name val="ＭＳ Ｐ明朝"/>
      </font>
      <protection locked="0" hidden="1"/>
    </dxf>
    <dxf>
      <font>
        <b val="0"/>
        <i val="0"/>
        <strike val="0"/>
        <u val="none"/>
        <sz val="11"/>
        <color auto="1"/>
        <name val="ＭＳ Ｐ明朝"/>
      </font>
      <protection locked="0" hidden="1"/>
    </dxf>
    <dxf>
      <font>
        <b val="0"/>
        <i val="0"/>
        <strike val="0"/>
        <u val="none"/>
        <sz val="11"/>
        <color auto="1"/>
        <name val="ＭＳ Ｐ明朝"/>
      </font>
      <protection locked="0" hidden="1"/>
    </dxf>
    <dxf>
      <font>
        <b val="0"/>
        <i val="0"/>
        <strike val="0"/>
        <u val="none"/>
        <sz val="11"/>
        <color auto="1"/>
        <name val="ＭＳ Ｐ明朝"/>
      </font>
      <protection locked="0" hidden="1"/>
    </dxf>
    <dxf>
      <font>
        <b val="0"/>
        <i val="0"/>
        <strike val="0"/>
        <u val="none"/>
        <sz val="11"/>
        <color auto="1"/>
        <name val="ＭＳ Ｐ明朝"/>
      </font>
      <protection locked="0" hidden="1"/>
    </dxf>
    <dxf>
      <font>
        <b val="0"/>
        <i val="0"/>
        <strike val="0"/>
        <u val="none"/>
        <sz val="11"/>
        <color auto="1"/>
        <name val="ＭＳ Ｐ明朝"/>
      </font>
      <protection locked="0" hidden="1"/>
    </dxf>
    <dxf>
      <font>
        <b val="0"/>
        <i val="0"/>
        <strike val="0"/>
        <u val="none"/>
        <sz val="11"/>
        <color auto="1"/>
        <name val="ＭＳ Ｐ明朝"/>
      </font>
      <protection locked="0" hidden="1"/>
    </dxf>
    <dxf>
      <font>
        <b val="0"/>
        <i val="0"/>
        <strike val="0"/>
        <u val="none"/>
        <sz val="11"/>
        <color auto="1"/>
        <name val="ＭＳ Ｐ明朝"/>
      </font>
      <protection locked="0" hidden="1"/>
    </dxf>
    <dxf>
      <font>
        <b val="0"/>
        <i val="0"/>
        <strike val="0"/>
        <u val="none"/>
        <sz val="11"/>
        <color auto="1"/>
        <name val="ＭＳ Ｐ明朝"/>
      </font>
      <protection locked="0" hidden="1"/>
    </dxf>
    <dxf>
      <font>
        <b val="0"/>
        <i val="0"/>
        <strike val="0"/>
        <u val="none"/>
        <sz val="11"/>
        <color auto="1"/>
        <name val="ＭＳ Ｐ明朝"/>
      </font>
      <protection locked="0" hidden="1"/>
    </dxf>
    <dxf>
      <font>
        <b val="0"/>
        <i val="0"/>
        <strike val="0"/>
        <u val="none"/>
        <sz val="11"/>
        <color auto="1"/>
        <name val="ＭＳ Ｐ明朝"/>
      </font>
      <protection locked="0" hidden="1"/>
    </dxf>
    <dxf>
      <font>
        <b val="0"/>
        <i val="0"/>
        <strike val="0"/>
        <u val="none"/>
        <sz val="11"/>
        <color auto="1"/>
        <name val="ＭＳ Ｐ明朝"/>
      </font>
      <protection locked="0" hidden="1"/>
    </dxf>
    <dxf>
      <font>
        <b val="0"/>
        <i val="0"/>
        <strike val="0"/>
        <u val="none"/>
        <sz val="11"/>
        <color auto="1"/>
        <name val="ＭＳ Ｐ明朝"/>
      </font>
      <protection locked="0" hidden="1"/>
    </dxf>
    <dxf>
      <font>
        <b val="0"/>
        <i val="0"/>
        <strike val="0"/>
        <u val="none"/>
        <sz val="11"/>
        <color auto="1"/>
        <name val="ＭＳ Ｐ明朝"/>
      </font>
      <protection locked="0" hidden="1"/>
    </dxf>
    <dxf>
      <font>
        <b val="0"/>
        <i val="0"/>
        <strike val="0"/>
        <u val="none"/>
        <sz val="11"/>
        <color auto="1"/>
        <name val="ＭＳ Ｐ明朝"/>
      </font>
      <protection locked="0" hidden="1"/>
    </dxf>
    <dxf>
      <font>
        <b val="0"/>
        <i val="0"/>
        <strike val="0"/>
        <u val="none"/>
        <sz val="11"/>
        <color auto="1"/>
        <name val="ＭＳ Ｐ明朝"/>
      </font>
      <protection locked="0" hidden="1"/>
    </dxf>
    <dxf>
      <font>
        <b val="0"/>
        <i val="0"/>
        <strike val="0"/>
        <u val="none"/>
        <sz val="11"/>
        <color auto="1"/>
        <name val="ＭＳ Ｐ明朝"/>
      </font>
      <protection locked="0" hidden="1"/>
    </dxf>
    <dxf>
      <font>
        <b val="0"/>
        <i val="0"/>
        <strike val="0"/>
        <u val="none"/>
        <sz val="11"/>
        <color auto="1"/>
        <name val="ＭＳ Ｐ明朝"/>
      </font>
      <protection locked="0" hidden="1"/>
    </dxf>
    <dxf>
      <font>
        <b val="0"/>
        <i val="0"/>
        <strike val="0"/>
        <u val="none"/>
        <sz val="11"/>
        <color auto="1"/>
        <name val="ＭＳ Ｐ明朝"/>
      </font>
      <protection locked="0" hidden="1"/>
    </dxf>
    <dxf>
      <font>
        <b val="0"/>
        <i val="0"/>
        <strike val="0"/>
        <u val="none"/>
        <sz val="11"/>
        <color auto="1"/>
        <name val="ＭＳ Ｐ明朝"/>
      </font>
      <protection locked="0" hidden="1"/>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25</xdr:col>
      <xdr:colOff>404812</xdr:colOff>
      <xdr:row>23</xdr:row>
      <xdr:rowOff>53662</xdr:rowOff>
    </xdr:from>
    <xdr:to>
      <xdr:col>39</xdr:col>
      <xdr:colOff>1047749</xdr:colOff>
      <xdr:row>78</xdr:row>
      <xdr:rowOff>6844</xdr:rowOff>
    </xdr:to>
    <xdr:grpSp>
      <xdr:nvGrpSpPr>
        <xdr:cNvPr id="2" name="グループ化 1"/>
        <xdr:cNvGrpSpPr>
          <a:grpSpLocks/>
        </xdr:cNvGrpSpPr>
      </xdr:nvGrpSpPr>
      <xdr:grpSpPr>
        <a:xfrm>
          <a:off x="18190585" y="8297117"/>
          <a:ext cx="13423755" cy="20908182"/>
          <a:chOff x="18240375" y="8578538"/>
          <a:chExt cx="13382624" cy="17098182"/>
        </a:xfrm>
      </xdr:grpSpPr>
      <xdr:sp macro="" textlink="">
        <xdr:nvSpPr>
          <xdr:cNvPr id="3" name="テキスト ボックス 2"/>
          <xdr:cNvSpPr txBox="1"/>
        </xdr:nvSpPr>
        <xdr:spPr>
          <a:xfrm>
            <a:off x="18260449" y="8578538"/>
            <a:ext cx="13362550" cy="1278089"/>
          </a:xfrm>
          <a:prstGeom prst="rect">
            <a:avLst/>
          </a:prstGeom>
          <a:solidFill>
            <a:schemeClr val="bg1"/>
          </a:solidFill>
          <a:ln w="31750" cmpd="sng">
            <a:solidFill>
              <a:srgbClr val="0070C0"/>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ja-JP" altLang="en-US" sz="2400">
                <a:latin typeface="ＭＳ 明朝" panose="02020609040205080304" pitchFamily="17" charset="-128"/>
                <a:ea typeface="ＭＳ 明朝" panose="02020609040205080304" pitchFamily="17" charset="-128"/>
              </a:rPr>
              <a:t>工事分類名の頭に●がついているものについては「資格情報」欄に該当の資格を記入してください。</a:t>
            </a:r>
            <a:r>
              <a:rPr lang="ja-JP" altLang="en-US" sz="2400">
                <a:solidFill>
                  <a:schemeClr val="tx1"/>
                </a:solidFill>
                <a:latin typeface="ＭＳ 明朝" panose="02020609040205080304" pitchFamily="17" charset="-128"/>
                <a:ea typeface="ＭＳ 明朝" panose="02020609040205080304" pitchFamily="17" charset="-128"/>
              </a:rPr>
              <a:t>「資格情報」の記入については、以下の表を参考にしてください。</a:t>
            </a:r>
          </a:p>
        </xdr:txBody>
      </xdr:sp>
      <xdr:pic>
        <xdr:nvPicPr>
          <xdr:cNvPr id="4" name="図 3"/>
          <xdr:cNvPicPr>
            <a:picLocks noChangeAspect="1"/>
          </xdr:cNvPicPr>
        </xdr:nvPicPr>
        <xdr:blipFill>
          <a:blip xmlns:r="http://schemas.openxmlformats.org/officeDocument/2006/relationships" r:embed="rId1"/>
          <a:stretch>
            <a:fillRect/>
          </a:stretch>
        </xdr:blipFill>
        <xdr:spPr>
          <a:xfrm>
            <a:off x="18240375" y="10001962"/>
            <a:ext cx="13312365" cy="15674758"/>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0</xdr:row>
      <xdr:rowOff>37232</xdr:rowOff>
    </xdr:from>
    <xdr:to>
      <xdr:col>3</xdr:col>
      <xdr:colOff>552450</xdr:colOff>
      <xdr:row>1</xdr:row>
      <xdr:rowOff>321827</xdr:rowOff>
    </xdr:to>
    <xdr:sp macro="" textlink="" fLocksText="0">
      <xdr:nvSpPr>
        <xdr:cNvPr id="2" name="Rectangle 1"/>
        <xdr:cNvSpPr>
          <a:spLocks noChangeArrowheads="1"/>
        </xdr:cNvSpPr>
      </xdr:nvSpPr>
      <xdr:spPr bwMode="auto">
        <a:xfrm>
          <a:off x="504825" y="38100"/>
          <a:ext cx="2400300" cy="514350"/>
        </a:xfrm>
        <a:prstGeom prst="rect">
          <a:avLst/>
        </a:prstGeom>
        <a:solidFill>
          <a:srgbClr val="FFCC99"/>
        </a:solidFill>
        <a:ln w="12700">
          <a:solidFill>
            <a:srgbClr val="FF6600"/>
          </a:solidFill>
          <a:miter lim="800000"/>
        </a:ln>
      </xdr:spPr>
      <xdr:txBody>
        <a:bodyPr vertOverflow="clip" wrap="square" lIns="45720" tIns="27432" rIns="45720" bIns="27432" anchor="ctr" upright="1"/>
        <a:lstStyle/>
        <a:p>
          <a:pPr algn="ctr" rtl="0"/>
          <a:r>
            <a:rPr lang="ja-JP" altLang="en-US" sz="2000" b="0" i="0" u="none" baseline="0">
              <a:solidFill>
                <a:srgbClr val="000000"/>
              </a:solidFill>
              <a:latin typeface="ＭＳ Ｐゴシック"/>
              <a:ea typeface="ＭＳ Ｐゴシック"/>
            </a:rPr>
            <a:t>＜　別表　１　＞</a:t>
          </a:r>
        </a:p>
      </xdr:txBody>
    </xdr:sp>
    <xdr:clientData/>
  </xdr:twoCellAnchor>
</xdr:wsDr>
</file>

<file path=xl/tables/table1.xml><?xml version="1.0" encoding="utf-8"?>
<table xmlns="http://schemas.openxmlformats.org/spreadsheetml/2006/main" id="1" name="テーブル1" displayName="テーブル1" ref="D1:P30" totalsRowShown="0" headerRowDxfId="38" dataDxfId="37">
  <autoFilter ref="D1:P30"/>
  <tableColumns count="13">
    <tableColumn id="1" name="業種名" dataDxfId="36"/>
    <tableColumn id="2" name="工事分類名" dataDxfId="35"/>
    <tableColumn id="3" name="列1" dataDxfId="34"/>
    <tableColumn id="4" name="列2" dataDxfId="33"/>
    <tableColumn id="5" name="列3" dataDxfId="32"/>
    <tableColumn id="6" name="列4" dataDxfId="31"/>
    <tableColumn id="7" name="列5" dataDxfId="30"/>
    <tableColumn id="8" name="列6" dataDxfId="29"/>
    <tableColumn id="9" name="列7" dataDxfId="28"/>
    <tableColumn id="10" name="列8" dataDxfId="27"/>
    <tableColumn id="11" name="列9" dataDxfId="26"/>
    <tableColumn id="12" name="列10" dataDxfId="25"/>
    <tableColumn id="13" name="列11" dataDxfId="24"/>
  </tableColumns>
  <tableStyleInfo name="TableStyleMedium9" showFirstColumn="0" showLastColumn="0" showRowStripes="1" showColumnStripes="0"/>
</table>
</file>

<file path=xl/tables/table2.xml><?xml version="1.0" encoding="utf-8"?>
<table xmlns="http://schemas.openxmlformats.org/spreadsheetml/2006/main" id="2" name="テーブル2" displayName="テーブル2" ref="B1:B31" totalsRowShown="0" headerRowDxfId="23" dataDxfId="22">
  <autoFilter ref="B1:B31"/>
  <tableColumns count="1">
    <tableColumn id="1" name="申請業種" dataDxfId="21"/>
  </tableColumns>
  <tableStyleInfo name="TableStyleMedium11" showFirstColumn="0" showLastColumn="0" showRowStripes="1" showColumnStripes="0"/>
</table>
</file>

<file path=xl/tables/table3.xml><?xml version="1.0" encoding="utf-8"?>
<table xmlns="http://schemas.openxmlformats.org/spreadsheetml/2006/main" id="3" name="テーブル3" displayName="テーブル3" ref="A1:A68" totalsRowShown="0" headerRowDxfId="20" dataDxfId="19">
  <autoFilter ref="A1:A68"/>
  <tableColumns count="1">
    <tableColumn id="1" name="列1" dataDxfId="18"/>
  </tableColumns>
  <tableStyleInfo name="TableStyleMedium10"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FF00"/>
  </sheetPr>
  <dimension ref="A1:P68"/>
  <sheetViews>
    <sheetView workbookViewId="0">
      <selection activeCell="F13" sqref="F13"/>
    </sheetView>
  </sheetViews>
  <sheetFormatPr defaultColWidth="9" defaultRowHeight="13.5"/>
  <cols>
    <col min="1" max="1" width="21.375" style="2" bestFit="1" customWidth="1"/>
    <col min="2" max="2" width="26.625" style="2" bestFit="1" customWidth="1"/>
    <col min="3" max="3" width="26.625" style="2" customWidth="1"/>
    <col min="4" max="4" width="26.625" style="2" bestFit="1" customWidth="1"/>
    <col min="5" max="5" width="24.5" style="2" bestFit="1" customWidth="1"/>
    <col min="6" max="6" width="19.5" style="2" bestFit="1" customWidth="1"/>
    <col min="7" max="7" width="25" style="2" bestFit="1" customWidth="1"/>
    <col min="8" max="8" width="21.875" style="2" bestFit="1" customWidth="1"/>
    <col min="9" max="9" width="20.625" style="2" bestFit="1" customWidth="1"/>
    <col min="10" max="10" width="25.5" style="2" bestFit="1" customWidth="1"/>
    <col min="11" max="11" width="19.25" style="2" bestFit="1" customWidth="1"/>
    <col min="12" max="12" width="24.25" style="2" bestFit="1" customWidth="1"/>
    <col min="13" max="13" width="19.25" style="2" bestFit="1" customWidth="1"/>
    <col min="14" max="14" width="11.75" style="2" bestFit="1" customWidth="1"/>
    <col min="15" max="15" width="10.625" style="2" bestFit="1" customWidth="1"/>
    <col min="16" max="16" width="13" style="2" bestFit="1" customWidth="1"/>
    <col min="17" max="16384" width="9" style="2"/>
  </cols>
  <sheetData>
    <row r="1" spans="1:16">
      <c r="A1" s="2" t="s">
        <v>218</v>
      </c>
      <c r="B1" s="2" t="s">
        <v>231</v>
      </c>
      <c r="D1" s="2" t="s">
        <v>230</v>
      </c>
      <c r="E1" s="2" t="s">
        <v>117</v>
      </c>
      <c r="F1" s="2" t="s">
        <v>218</v>
      </c>
      <c r="G1" s="2" t="s">
        <v>219</v>
      </c>
      <c r="H1" s="2" t="s">
        <v>220</v>
      </c>
      <c r="I1" s="2" t="s">
        <v>221</v>
      </c>
      <c r="J1" s="2" t="s">
        <v>222</v>
      </c>
      <c r="K1" s="2" t="s">
        <v>223</v>
      </c>
      <c r="L1" s="2" t="s">
        <v>224</v>
      </c>
      <c r="M1" s="2" t="s">
        <v>225</v>
      </c>
      <c r="N1" s="2" t="s">
        <v>226</v>
      </c>
      <c r="O1" s="2" t="s">
        <v>227</v>
      </c>
      <c r="P1" s="2" t="s">
        <v>228</v>
      </c>
    </row>
    <row r="2" spans="1:16">
      <c r="A2" s="2" t="s">
        <v>229</v>
      </c>
      <c r="B2" s="2" t="s">
        <v>116</v>
      </c>
      <c r="D2" s="2" t="s">
        <v>87</v>
      </c>
      <c r="E2" s="2" t="s">
        <v>118</v>
      </c>
      <c r="F2" s="2" t="s">
        <v>119</v>
      </c>
      <c r="G2" s="2" t="s">
        <v>194</v>
      </c>
      <c r="H2" s="2" t="s">
        <v>120</v>
      </c>
      <c r="I2" s="2" t="s">
        <v>195</v>
      </c>
      <c r="J2" s="2" t="s">
        <v>121</v>
      </c>
      <c r="K2" s="2" t="s">
        <v>122</v>
      </c>
      <c r="L2" s="2" t="s">
        <v>196</v>
      </c>
      <c r="M2" s="2" t="s">
        <v>123</v>
      </c>
      <c r="N2" s="2" t="s">
        <v>124</v>
      </c>
      <c r="O2" s="2" t="s">
        <v>125</v>
      </c>
      <c r="P2" s="2" t="s">
        <v>126</v>
      </c>
    </row>
    <row r="3" spans="1:16">
      <c r="A3" s="2" t="s">
        <v>21</v>
      </c>
      <c r="B3" s="2" t="s">
        <v>87</v>
      </c>
      <c r="D3" s="2" t="s">
        <v>88</v>
      </c>
      <c r="E3" s="2" t="s">
        <v>127</v>
      </c>
      <c r="F3" s="2" t="s">
        <v>128</v>
      </c>
      <c r="G3" s="2" t="s">
        <v>129</v>
      </c>
      <c r="H3" s="2" t="s">
        <v>789</v>
      </c>
      <c r="I3" s="2" t="s">
        <v>197</v>
      </c>
      <c r="J3" s="2">
        <v>0</v>
      </c>
      <c r="K3" s="2">
        <v>0</v>
      </c>
      <c r="L3" s="2">
        <v>0</v>
      </c>
      <c r="M3" s="2">
        <v>0</v>
      </c>
      <c r="N3" s="2">
        <v>0</v>
      </c>
      <c r="O3" s="2">
        <v>0</v>
      </c>
      <c r="P3" s="2">
        <v>0</v>
      </c>
    </row>
    <row r="4" spans="1:16">
      <c r="A4" s="2" t="s">
        <v>86</v>
      </c>
      <c r="B4" s="2" t="s">
        <v>88</v>
      </c>
      <c r="D4" s="2" t="s">
        <v>89</v>
      </c>
      <c r="E4" s="2" t="s">
        <v>130</v>
      </c>
      <c r="F4" s="2">
        <v>0</v>
      </c>
      <c r="G4" s="2">
        <v>0</v>
      </c>
      <c r="H4" s="2">
        <v>0</v>
      </c>
      <c r="I4" s="2">
        <v>0</v>
      </c>
      <c r="J4" s="2">
        <v>0</v>
      </c>
      <c r="K4" s="2">
        <v>0</v>
      </c>
      <c r="L4" s="2">
        <v>0</v>
      </c>
      <c r="M4" s="2">
        <v>0</v>
      </c>
      <c r="N4" s="2">
        <v>0</v>
      </c>
      <c r="O4" s="2">
        <v>0</v>
      </c>
      <c r="P4" s="2">
        <v>0</v>
      </c>
    </row>
    <row r="5" spans="1:16">
      <c r="A5" s="2" t="s">
        <v>22</v>
      </c>
      <c r="B5" s="2" t="s">
        <v>89</v>
      </c>
      <c r="D5" s="2" t="s">
        <v>90</v>
      </c>
      <c r="E5" s="2" t="s">
        <v>131</v>
      </c>
      <c r="F5" s="2">
        <v>0</v>
      </c>
      <c r="G5" s="2">
        <v>0</v>
      </c>
      <c r="H5" s="2">
        <v>0</v>
      </c>
      <c r="I5" s="2">
        <v>0</v>
      </c>
      <c r="J5" s="2">
        <v>0</v>
      </c>
      <c r="K5" s="2">
        <v>0</v>
      </c>
      <c r="L5" s="2">
        <v>0</v>
      </c>
      <c r="M5" s="2">
        <v>0</v>
      </c>
      <c r="N5" s="2">
        <v>0</v>
      </c>
      <c r="O5" s="2">
        <v>0</v>
      </c>
      <c r="P5" s="2">
        <v>0</v>
      </c>
    </row>
    <row r="6" spans="1:16">
      <c r="A6" s="2" t="s">
        <v>23</v>
      </c>
      <c r="B6" s="2" t="s">
        <v>90</v>
      </c>
      <c r="D6" s="2" t="s">
        <v>91</v>
      </c>
      <c r="E6" s="2" t="s">
        <v>132</v>
      </c>
      <c r="F6" s="2" t="s">
        <v>133</v>
      </c>
      <c r="G6" s="2" t="s">
        <v>134</v>
      </c>
      <c r="H6" s="2" t="s">
        <v>135</v>
      </c>
      <c r="I6" s="2" t="s">
        <v>136</v>
      </c>
      <c r="J6" s="2" t="s">
        <v>137</v>
      </c>
      <c r="K6" s="2" t="s">
        <v>138</v>
      </c>
      <c r="L6" s="2" t="s">
        <v>139</v>
      </c>
      <c r="M6" s="2" t="s">
        <v>140</v>
      </c>
      <c r="N6" s="2" t="s">
        <v>141</v>
      </c>
      <c r="O6" s="2" t="s">
        <v>142</v>
      </c>
      <c r="P6" s="2">
        <v>0</v>
      </c>
    </row>
    <row r="7" spans="1:16">
      <c r="A7" s="2" t="s">
        <v>24</v>
      </c>
      <c r="B7" s="2" t="s">
        <v>91</v>
      </c>
      <c r="D7" s="2" t="s">
        <v>92</v>
      </c>
      <c r="E7" s="2" t="s">
        <v>143</v>
      </c>
      <c r="F7" s="2">
        <v>0</v>
      </c>
      <c r="G7" s="2">
        <v>0</v>
      </c>
      <c r="H7" s="2">
        <v>0</v>
      </c>
      <c r="I7" s="2">
        <v>0</v>
      </c>
      <c r="J7" s="2">
        <v>0</v>
      </c>
      <c r="K7" s="2">
        <v>0</v>
      </c>
      <c r="L7" s="2">
        <v>0</v>
      </c>
      <c r="M7" s="2">
        <v>0</v>
      </c>
      <c r="N7" s="2">
        <v>0</v>
      </c>
      <c r="O7" s="2">
        <v>0</v>
      </c>
      <c r="P7" s="2">
        <v>0</v>
      </c>
    </row>
    <row r="8" spans="1:16">
      <c r="A8" s="2" t="s">
        <v>25</v>
      </c>
      <c r="B8" s="2" t="s">
        <v>92</v>
      </c>
      <c r="D8" s="2" t="s">
        <v>93</v>
      </c>
      <c r="E8" s="2" t="s">
        <v>144</v>
      </c>
      <c r="F8" s="2">
        <v>0</v>
      </c>
      <c r="G8" s="2">
        <v>0</v>
      </c>
      <c r="H8" s="2">
        <v>0</v>
      </c>
      <c r="I8" s="2">
        <v>0</v>
      </c>
      <c r="J8" s="2">
        <v>0</v>
      </c>
      <c r="K8" s="2">
        <v>0</v>
      </c>
      <c r="L8" s="2">
        <v>0</v>
      </c>
      <c r="M8" s="2">
        <v>0</v>
      </c>
      <c r="N8" s="2">
        <v>0</v>
      </c>
      <c r="O8" s="2">
        <v>0</v>
      </c>
      <c r="P8" s="2">
        <v>0</v>
      </c>
    </row>
    <row r="9" spans="1:16">
      <c r="A9" s="2" t="s">
        <v>26</v>
      </c>
      <c r="B9" s="2" t="s">
        <v>93</v>
      </c>
      <c r="D9" s="2" t="s">
        <v>94</v>
      </c>
      <c r="E9" s="2" t="s">
        <v>200</v>
      </c>
      <c r="F9" s="2" t="s">
        <v>201</v>
      </c>
      <c r="G9" s="2" t="s">
        <v>145</v>
      </c>
      <c r="H9" s="2" t="s">
        <v>202</v>
      </c>
      <c r="I9" s="2" t="s">
        <v>203</v>
      </c>
      <c r="J9" s="2" t="s">
        <v>199</v>
      </c>
      <c r="K9" s="2" t="s">
        <v>142</v>
      </c>
      <c r="L9" s="2">
        <v>0</v>
      </c>
      <c r="M9" s="2">
        <v>0</v>
      </c>
      <c r="N9" s="2">
        <v>0</v>
      </c>
      <c r="O9" s="2">
        <v>0</v>
      </c>
      <c r="P9" s="2">
        <v>0</v>
      </c>
    </row>
    <row r="10" spans="1:16">
      <c r="A10" s="2" t="s">
        <v>27</v>
      </c>
      <c r="B10" s="2" t="s">
        <v>94</v>
      </c>
      <c r="D10" s="2" t="s">
        <v>95</v>
      </c>
      <c r="E10" s="2" t="s">
        <v>146</v>
      </c>
      <c r="F10" s="2" t="s">
        <v>147</v>
      </c>
      <c r="G10" s="2" t="s">
        <v>204</v>
      </c>
      <c r="H10" s="2" t="s">
        <v>148</v>
      </c>
      <c r="I10" s="2" t="s">
        <v>142</v>
      </c>
      <c r="J10" s="2">
        <v>0</v>
      </c>
      <c r="K10" s="2">
        <v>0</v>
      </c>
      <c r="L10" s="2">
        <v>0</v>
      </c>
      <c r="M10" s="2">
        <v>0</v>
      </c>
      <c r="N10" s="2">
        <v>0</v>
      </c>
      <c r="O10" s="2">
        <v>0</v>
      </c>
      <c r="P10" s="2">
        <v>0</v>
      </c>
    </row>
    <row r="11" spans="1:16">
      <c r="A11" s="2" t="s">
        <v>28</v>
      </c>
      <c r="B11" s="2" t="s">
        <v>95</v>
      </c>
      <c r="D11" s="2" t="s">
        <v>115</v>
      </c>
      <c r="E11" s="2" t="s">
        <v>198</v>
      </c>
      <c r="F11" s="2">
        <v>0</v>
      </c>
      <c r="G11" s="2">
        <v>0</v>
      </c>
      <c r="H11" s="2">
        <v>0</v>
      </c>
      <c r="I11" s="2">
        <v>0</v>
      </c>
      <c r="J11" s="2">
        <v>0</v>
      </c>
      <c r="K11" s="2">
        <v>0</v>
      </c>
      <c r="L11" s="2">
        <v>0</v>
      </c>
      <c r="M11" s="2">
        <v>0</v>
      </c>
      <c r="N11" s="2">
        <v>0</v>
      </c>
      <c r="O11" s="2">
        <v>0</v>
      </c>
      <c r="P11" s="2">
        <v>0</v>
      </c>
    </row>
    <row r="12" spans="1:16">
      <c r="A12" s="2" t="s">
        <v>29</v>
      </c>
      <c r="B12" s="2" t="s">
        <v>115</v>
      </c>
      <c r="D12" s="2" t="s">
        <v>96</v>
      </c>
      <c r="E12" s="2" t="s">
        <v>149</v>
      </c>
      <c r="F12" s="2" t="s">
        <v>150</v>
      </c>
      <c r="G12" s="2" t="s">
        <v>151</v>
      </c>
      <c r="H12" s="2" t="s">
        <v>152</v>
      </c>
      <c r="I12" s="2" t="s">
        <v>153</v>
      </c>
      <c r="J12" s="2" t="s">
        <v>154</v>
      </c>
      <c r="K12" s="2" t="s">
        <v>142</v>
      </c>
      <c r="L12" s="2">
        <v>0</v>
      </c>
      <c r="M12" s="2">
        <v>0</v>
      </c>
      <c r="N12" s="2">
        <v>0</v>
      </c>
      <c r="O12" s="2">
        <v>0</v>
      </c>
      <c r="P12" s="2">
        <v>0</v>
      </c>
    </row>
    <row r="13" spans="1:16">
      <c r="A13" s="2" t="s">
        <v>30</v>
      </c>
      <c r="B13" s="2" t="s">
        <v>96</v>
      </c>
      <c r="D13" s="2" t="s">
        <v>97</v>
      </c>
      <c r="E13" s="2" t="s">
        <v>155</v>
      </c>
      <c r="F13" s="2">
        <v>0</v>
      </c>
      <c r="G13" s="2">
        <v>0</v>
      </c>
      <c r="H13" s="2">
        <v>0</v>
      </c>
      <c r="I13" s="2">
        <v>0</v>
      </c>
      <c r="J13" s="2">
        <v>0</v>
      </c>
      <c r="K13" s="2">
        <v>0</v>
      </c>
      <c r="L13" s="2">
        <v>0</v>
      </c>
      <c r="M13" s="2">
        <v>0</v>
      </c>
      <c r="N13" s="2">
        <v>0</v>
      </c>
      <c r="O13" s="2">
        <v>0</v>
      </c>
      <c r="P13" s="2">
        <v>0</v>
      </c>
    </row>
    <row r="14" spans="1:16">
      <c r="A14" s="2" t="s">
        <v>31</v>
      </c>
      <c r="B14" s="2" t="s">
        <v>97</v>
      </c>
      <c r="D14" s="2" t="s">
        <v>98</v>
      </c>
      <c r="E14" s="2" t="s">
        <v>205</v>
      </c>
      <c r="F14" s="2">
        <v>0</v>
      </c>
      <c r="G14" s="2">
        <v>0</v>
      </c>
      <c r="H14" s="2">
        <v>0</v>
      </c>
      <c r="I14" s="2">
        <v>0</v>
      </c>
      <c r="J14" s="2">
        <v>0</v>
      </c>
      <c r="K14" s="2">
        <v>0</v>
      </c>
      <c r="L14" s="2">
        <v>0</v>
      </c>
      <c r="M14" s="2">
        <v>0</v>
      </c>
      <c r="N14" s="2">
        <v>0</v>
      </c>
      <c r="O14" s="2">
        <v>0</v>
      </c>
      <c r="P14" s="2">
        <v>0</v>
      </c>
    </row>
    <row r="15" spans="1:16">
      <c r="A15" s="2" t="s">
        <v>32</v>
      </c>
      <c r="B15" s="2" t="s">
        <v>98</v>
      </c>
      <c r="D15" s="2" t="s">
        <v>99</v>
      </c>
      <c r="E15" s="2" t="s">
        <v>156</v>
      </c>
      <c r="F15" s="2">
        <v>0</v>
      </c>
      <c r="G15" s="2">
        <v>0</v>
      </c>
      <c r="H15" s="2">
        <v>0</v>
      </c>
      <c r="I15" s="2">
        <v>0</v>
      </c>
      <c r="J15" s="2">
        <v>0</v>
      </c>
      <c r="K15" s="2">
        <v>0</v>
      </c>
      <c r="L15" s="2">
        <v>0</v>
      </c>
      <c r="M15" s="2">
        <v>0</v>
      </c>
      <c r="N15" s="2">
        <v>0</v>
      </c>
      <c r="O15" s="2">
        <v>0</v>
      </c>
      <c r="P15" s="2">
        <v>0</v>
      </c>
    </row>
    <row r="16" spans="1:16">
      <c r="A16" s="2" t="s">
        <v>33</v>
      </c>
      <c r="B16" s="2" t="s">
        <v>99</v>
      </c>
      <c r="D16" s="2" t="s">
        <v>100</v>
      </c>
      <c r="E16" s="2" t="s">
        <v>157</v>
      </c>
      <c r="F16" s="2">
        <v>0</v>
      </c>
      <c r="G16" s="2">
        <v>0</v>
      </c>
      <c r="H16" s="2">
        <v>0</v>
      </c>
      <c r="I16" s="2">
        <v>0</v>
      </c>
      <c r="J16" s="2">
        <v>0</v>
      </c>
      <c r="K16" s="2">
        <v>0</v>
      </c>
      <c r="L16" s="2">
        <v>0</v>
      </c>
      <c r="M16" s="2">
        <v>0</v>
      </c>
      <c r="N16" s="2">
        <v>0</v>
      </c>
      <c r="O16" s="2">
        <v>0</v>
      </c>
      <c r="P16" s="2">
        <v>0</v>
      </c>
    </row>
    <row r="17" spans="1:16">
      <c r="A17" s="2" t="s">
        <v>34</v>
      </c>
      <c r="B17" s="2" t="s">
        <v>100</v>
      </c>
      <c r="D17" s="2" t="s">
        <v>101</v>
      </c>
      <c r="E17" s="2" t="s">
        <v>158</v>
      </c>
      <c r="F17" s="2">
        <v>0</v>
      </c>
      <c r="G17" s="2">
        <v>0</v>
      </c>
      <c r="H17" s="2">
        <v>0</v>
      </c>
      <c r="I17" s="2">
        <v>0</v>
      </c>
      <c r="J17" s="2">
        <v>0</v>
      </c>
      <c r="K17" s="2">
        <v>0</v>
      </c>
      <c r="L17" s="2">
        <v>0</v>
      </c>
      <c r="M17" s="2">
        <v>0</v>
      </c>
      <c r="N17" s="2">
        <v>0</v>
      </c>
      <c r="O17" s="2">
        <v>0</v>
      </c>
      <c r="P17" s="2">
        <v>0</v>
      </c>
    </row>
    <row r="18" spans="1:16">
      <c r="A18" s="2" t="s">
        <v>35</v>
      </c>
      <c r="B18" s="2" t="s">
        <v>101</v>
      </c>
      <c r="D18" s="2" t="s">
        <v>102</v>
      </c>
      <c r="E18" s="2" t="s">
        <v>159</v>
      </c>
      <c r="F18" s="2" t="s">
        <v>160</v>
      </c>
      <c r="G18" s="2" t="s">
        <v>161</v>
      </c>
      <c r="H18" s="2" t="s">
        <v>142</v>
      </c>
      <c r="I18" s="2">
        <v>0</v>
      </c>
      <c r="J18" s="2">
        <v>0</v>
      </c>
      <c r="K18" s="2">
        <v>0</v>
      </c>
      <c r="L18" s="2">
        <v>0</v>
      </c>
      <c r="M18" s="2">
        <v>0</v>
      </c>
      <c r="N18" s="2">
        <v>0</v>
      </c>
      <c r="O18" s="2">
        <v>0</v>
      </c>
      <c r="P18" s="2">
        <v>0</v>
      </c>
    </row>
    <row r="19" spans="1:16">
      <c r="A19" s="2" t="s">
        <v>36</v>
      </c>
      <c r="B19" s="2" t="s">
        <v>102</v>
      </c>
      <c r="D19" s="2" t="s">
        <v>103</v>
      </c>
      <c r="E19" s="2" t="s">
        <v>162</v>
      </c>
      <c r="F19" s="2">
        <v>0</v>
      </c>
      <c r="G19" s="2">
        <v>0</v>
      </c>
      <c r="H19" s="2">
        <v>0</v>
      </c>
      <c r="I19" s="2">
        <v>0</v>
      </c>
      <c r="J19" s="2">
        <v>0</v>
      </c>
      <c r="K19" s="2">
        <v>0</v>
      </c>
      <c r="L19" s="2">
        <v>0</v>
      </c>
      <c r="M19" s="2">
        <v>0</v>
      </c>
      <c r="N19" s="2">
        <v>0</v>
      </c>
      <c r="O19" s="2">
        <v>0</v>
      </c>
      <c r="P19" s="2">
        <v>0</v>
      </c>
    </row>
    <row r="20" spans="1:16">
      <c r="A20" s="2" t="s">
        <v>37</v>
      </c>
      <c r="B20" s="2" t="s">
        <v>103</v>
      </c>
      <c r="D20" s="2" t="s">
        <v>104</v>
      </c>
      <c r="E20" s="2" t="s">
        <v>163</v>
      </c>
      <c r="F20" s="2" t="s">
        <v>164</v>
      </c>
      <c r="G20" s="2" t="s">
        <v>165</v>
      </c>
      <c r="H20" s="2" t="s">
        <v>166</v>
      </c>
      <c r="I20" s="2" t="s">
        <v>142</v>
      </c>
      <c r="J20" s="2">
        <v>0</v>
      </c>
      <c r="K20" s="2">
        <v>0</v>
      </c>
      <c r="L20" s="2">
        <v>0</v>
      </c>
      <c r="M20" s="2">
        <v>0</v>
      </c>
      <c r="N20" s="2">
        <v>0</v>
      </c>
      <c r="O20" s="2">
        <v>0</v>
      </c>
      <c r="P20" s="2">
        <v>0</v>
      </c>
    </row>
    <row r="21" spans="1:16">
      <c r="A21" s="2" t="s">
        <v>38</v>
      </c>
      <c r="B21" s="2" t="s">
        <v>104</v>
      </c>
      <c r="D21" s="2" t="s">
        <v>114</v>
      </c>
      <c r="E21" s="2" t="s">
        <v>167</v>
      </c>
      <c r="F21" s="2" t="s">
        <v>168</v>
      </c>
      <c r="G21" s="2" t="s">
        <v>169</v>
      </c>
      <c r="H21" s="2" t="s">
        <v>170</v>
      </c>
      <c r="I21" s="2" t="s">
        <v>171</v>
      </c>
      <c r="J21" s="2" t="s">
        <v>172</v>
      </c>
      <c r="K21" s="2" t="s">
        <v>173</v>
      </c>
      <c r="L21" s="2" t="s">
        <v>174</v>
      </c>
      <c r="M21" s="2" t="s">
        <v>142</v>
      </c>
      <c r="N21" s="2">
        <v>0</v>
      </c>
      <c r="O21" s="2">
        <v>0</v>
      </c>
      <c r="P21" s="2">
        <v>0</v>
      </c>
    </row>
    <row r="22" spans="1:16">
      <c r="A22" s="2" t="s">
        <v>39</v>
      </c>
      <c r="B22" s="2" t="s">
        <v>114</v>
      </c>
      <c r="D22" s="2" t="s">
        <v>105</v>
      </c>
      <c r="E22" s="2" t="s">
        <v>175</v>
      </c>
      <c r="F22" s="2" t="s">
        <v>176</v>
      </c>
      <c r="G22" s="2" t="s">
        <v>142</v>
      </c>
      <c r="H22" s="2">
        <v>0</v>
      </c>
      <c r="I22" s="2">
        <v>0</v>
      </c>
      <c r="J22" s="2">
        <v>0</v>
      </c>
      <c r="K22" s="2">
        <v>0</v>
      </c>
      <c r="L22" s="2">
        <v>0</v>
      </c>
      <c r="M22" s="2">
        <v>0</v>
      </c>
      <c r="N22" s="2">
        <v>0</v>
      </c>
      <c r="O22" s="2">
        <v>0</v>
      </c>
      <c r="P22" s="2">
        <v>0</v>
      </c>
    </row>
    <row r="23" spans="1:16">
      <c r="A23" s="2" t="s">
        <v>40</v>
      </c>
      <c r="B23" s="2" t="s">
        <v>105</v>
      </c>
      <c r="D23" s="2" t="s">
        <v>106</v>
      </c>
      <c r="E23" s="2" t="s">
        <v>206</v>
      </c>
      <c r="F23" s="2" t="s">
        <v>177</v>
      </c>
      <c r="G23" s="2" t="s">
        <v>207</v>
      </c>
      <c r="H23" s="2" t="s">
        <v>178</v>
      </c>
      <c r="I23" s="2" t="s">
        <v>142</v>
      </c>
      <c r="J23" s="2">
        <v>0</v>
      </c>
      <c r="K23" s="2">
        <v>0</v>
      </c>
      <c r="L23" s="2">
        <v>0</v>
      </c>
      <c r="M23" s="2">
        <v>0</v>
      </c>
      <c r="N23" s="2">
        <v>0</v>
      </c>
      <c r="O23" s="2">
        <v>0</v>
      </c>
      <c r="P23" s="2">
        <v>0</v>
      </c>
    </row>
    <row r="24" spans="1:16">
      <c r="A24" s="2" t="s">
        <v>41</v>
      </c>
      <c r="B24" s="2" t="s">
        <v>106</v>
      </c>
      <c r="D24" s="2" t="s">
        <v>107</v>
      </c>
      <c r="E24" s="2" t="s">
        <v>179</v>
      </c>
      <c r="F24" s="2" t="s">
        <v>180</v>
      </c>
      <c r="G24" s="2" t="s">
        <v>208</v>
      </c>
      <c r="H24" s="2" t="s">
        <v>142</v>
      </c>
      <c r="I24" s="2">
        <v>0</v>
      </c>
      <c r="J24" s="2">
        <v>0</v>
      </c>
      <c r="K24" s="2">
        <v>0</v>
      </c>
      <c r="L24" s="2">
        <v>0</v>
      </c>
      <c r="M24" s="2">
        <v>0</v>
      </c>
      <c r="N24" s="2">
        <v>0</v>
      </c>
      <c r="O24" s="2">
        <v>0</v>
      </c>
      <c r="P24" s="2">
        <v>0</v>
      </c>
    </row>
    <row r="25" spans="1:16">
      <c r="A25" s="2" t="s">
        <v>42</v>
      </c>
      <c r="B25" s="2" t="s">
        <v>107</v>
      </c>
      <c r="D25" s="2" t="s">
        <v>108</v>
      </c>
      <c r="E25" s="2" t="s">
        <v>181</v>
      </c>
      <c r="F25" s="2" t="s">
        <v>182</v>
      </c>
      <c r="G25" s="2" t="s">
        <v>142</v>
      </c>
      <c r="H25" s="2">
        <v>0</v>
      </c>
      <c r="I25" s="2">
        <v>0</v>
      </c>
      <c r="J25" s="2">
        <v>0</v>
      </c>
      <c r="K25" s="2">
        <v>0</v>
      </c>
      <c r="L25" s="2">
        <v>0</v>
      </c>
      <c r="M25" s="2">
        <v>0</v>
      </c>
      <c r="N25" s="2">
        <v>0</v>
      </c>
      <c r="O25" s="2">
        <v>0</v>
      </c>
      <c r="P25" s="2">
        <v>0</v>
      </c>
    </row>
    <row r="26" spans="1:16">
      <c r="A26" s="2" t="s">
        <v>43</v>
      </c>
      <c r="B26" s="2" t="s">
        <v>108</v>
      </c>
      <c r="D26" s="2" t="s">
        <v>109</v>
      </c>
      <c r="E26" s="2" t="s">
        <v>183</v>
      </c>
      <c r="F26" s="2" t="s">
        <v>184</v>
      </c>
      <c r="G26" s="2" t="s">
        <v>185</v>
      </c>
      <c r="H26" s="2" t="s">
        <v>186</v>
      </c>
      <c r="I26" s="2" t="s">
        <v>142</v>
      </c>
      <c r="J26" s="2">
        <v>0</v>
      </c>
      <c r="K26" s="2">
        <v>0</v>
      </c>
      <c r="L26" s="2">
        <v>0</v>
      </c>
      <c r="M26" s="2">
        <v>0</v>
      </c>
      <c r="N26" s="2">
        <v>0</v>
      </c>
      <c r="O26" s="2">
        <v>0</v>
      </c>
      <c r="P26" s="2">
        <v>0</v>
      </c>
    </row>
    <row r="27" spans="1:16">
      <c r="A27" s="2" t="s">
        <v>44</v>
      </c>
      <c r="B27" s="2" t="s">
        <v>109</v>
      </c>
      <c r="D27" s="2" t="s">
        <v>110</v>
      </c>
      <c r="E27" s="2" t="s">
        <v>187</v>
      </c>
      <c r="F27" s="2" t="s">
        <v>188</v>
      </c>
      <c r="G27" s="2" t="s">
        <v>189</v>
      </c>
      <c r="H27" s="2" t="s">
        <v>190</v>
      </c>
      <c r="I27" s="2" t="s">
        <v>142</v>
      </c>
      <c r="J27" s="2">
        <v>0</v>
      </c>
      <c r="K27" s="2">
        <v>0</v>
      </c>
      <c r="L27" s="2">
        <v>0</v>
      </c>
      <c r="M27" s="2">
        <v>0</v>
      </c>
      <c r="N27" s="2">
        <v>0</v>
      </c>
      <c r="O27" s="2">
        <v>0</v>
      </c>
      <c r="P27" s="2">
        <v>0</v>
      </c>
    </row>
    <row r="28" spans="1:16">
      <c r="A28" s="2" t="s">
        <v>45</v>
      </c>
      <c r="B28" s="2" t="s">
        <v>110</v>
      </c>
      <c r="D28" s="2" t="s">
        <v>111</v>
      </c>
      <c r="E28" s="2" t="s">
        <v>209</v>
      </c>
      <c r="F28" s="2" t="s">
        <v>210</v>
      </c>
      <c r="G28" s="2" t="s">
        <v>211</v>
      </c>
      <c r="H28" s="2" t="s">
        <v>212</v>
      </c>
      <c r="I28" s="2" t="s">
        <v>213</v>
      </c>
      <c r="J28" s="2" t="s">
        <v>214</v>
      </c>
      <c r="K28" s="2" t="s">
        <v>215</v>
      </c>
      <c r="L28" s="2" t="s">
        <v>142</v>
      </c>
      <c r="M28" s="2">
        <v>0</v>
      </c>
      <c r="N28" s="2">
        <v>0</v>
      </c>
      <c r="O28" s="2">
        <v>0</v>
      </c>
      <c r="P28" s="2">
        <v>0</v>
      </c>
    </row>
    <row r="29" spans="1:16">
      <c r="A29" s="2" t="s">
        <v>46</v>
      </c>
      <c r="B29" s="2" t="s">
        <v>111</v>
      </c>
      <c r="D29" s="2" t="s">
        <v>112</v>
      </c>
      <c r="E29" s="2" t="s">
        <v>191</v>
      </c>
      <c r="F29" s="2" t="s">
        <v>192</v>
      </c>
      <c r="G29" s="2" t="s">
        <v>142</v>
      </c>
      <c r="N29" s="2">
        <v>0</v>
      </c>
      <c r="O29" s="2">
        <v>0</v>
      </c>
      <c r="P29" s="2">
        <v>0</v>
      </c>
    </row>
    <row r="30" spans="1:16">
      <c r="A30" s="2" t="s">
        <v>47</v>
      </c>
      <c r="B30" s="2" t="s">
        <v>112</v>
      </c>
      <c r="D30" s="2" t="s">
        <v>113</v>
      </c>
      <c r="E30" s="2" t="s">
        <v>193</v>
      </c>
      <c r="F30" s="2">
        <v>0</v>
      </c>
      <c r="G30" s="2">
        <v>0</v>
      </c>
      <c r="H30" s="2">
        <v>0</v>
      </c>
      <c r="I30" s="2">
        <v>0</v>
      </c>
      <c r="J30" s="2">
        <v>0</v>
      </c>
      <c r="K30" s="2">
        <v>0</v>
      </c>
      <c r="L30" s="2">
        <v>0</v>
      </c>
      <c r="M30" s="2">
        <v>0</v>
      </c>
      <c r="N30" s="2">
        <v>0</v>
      </c>
      <c r="O30" s="2">
        <v>0</v>
      </c>
      <c r="P30" s="2">
        <v>0</v>
      </c>
    </row>
    <row r="31" spans="1:16">
      <c r="A31" s="2" t="s">
        <v>48</v>
      </c>
      <c r="B31" s="2" t="s">
        <v>113</v>
      </c>
      <c r="D31" s="2" t="s">
        <v>216</v>
      </c>
      <c r="E31" s="2">
        <v>0</v>
      </c>
      <c r="F31" s="2">
        <v>0</v>
      </c>
      <c r="G31" s="2">
        <v>0</v>
      </c>
      <c r="H31" s="2">
        <v>0</v>
      </c>
      <c r="I31" s="2">
        <v>0</v>
      </c>
      <c r="J31" s="2">
        <v>0</v>
      </c>
      <c r="K31" s="2">
        <v>0</v>
      </c>
      <c r="L31" s="2">
        <v>0</v>
      </c>
      <c r="M31" s="2">
        <v>0</v>
      </c>
      <c r="N31" s="2">
        <v>0</v>
      </c>
      <c r="O31" s="2">
        <v>0</v>
      </c>
    </row>
    <row r="32" spans="1:16">
      <c r="A32" s="2" t="s">
        <v>49</v>
      </c>
    </row>
    <row r="33" spans="1:13">
      <c r="A33" s="2" t="s">
        <v>50</v>
      </c>
    </row>
    <row r="34" spans="1:13">
      <c r="A34" s="2" t="s">
        <v>51</v>
      </c>
    </row>
    <row r="35" spans="1:13">
      <c r="A35" s="2" t="s">
        <v>52</v>
      </c>
    </row>
    <row r="36" spans="1:13">
      <c r="A36" s="2" t="s">
        <v>53</v>
      </c>
      <c r="D36" s="2" t="s">
        <v>792</v>
      </c>
      <c r="E36" s="132" t="s">
        <v>201</v>
      </c>
      <c r="F36" s="132" t="s">
        <v>202</v>
      </c>
      <c r="G36" s="2" t="s">
        <v>203</v>
      </c>
      <c r="H36" s="2" t="s">
        <v>204</v>
      </c>
      <c r="I36" s="2" t="s">
        <v>206</v>
      </c>
      <c r="J36" s="2" t="s">
        <v>207</v>
      </c>
      <c r="K36" s="2" t="s">
        <v>209</v>
      </c>
      <c r="L36" s="2" t="s">
        <v>210</v>
      </c>
      <c r="M36" s="2" t="s">
        <v>211</v>
      </c>
    </row>
    <row r="37" spans="1:13">
      <c r="A37" s="2" t="s">
        <v>54</v>
      </c>
      <c r="D37" s="2" t="s">
        <v>212</v>
      </c>
      <c r="E37" s="2" t="s">
        <v>213</v>
      </c>
      <c r="F37" s="2" t="s">
        <v>214</v>
      </c>
      <c r="G37" s="2" t="s">
        <v>215</v>
      </c>
    </row>
    <row r="38" spans="1:13">
      <c r="A38" s="2" t="s">
        <v>55</v>
      </c>
    </row>
    <row r="39" spans="1:13">
      <c r="A39" s="2" t="s">
        <v>56</v>
      </c>
    </row>
    <row r="40" spans="1:13">
      <c r="A40" s="2" t="s">
        <v>57</v>
      </c>
    </row>
    <row r="41" spans="1:13">
      <c r="A41" s="2" t="s">
        <v>58</v>
      </c>
    </row>
    <row r="42" spans="1:13">
      <c r="A42" s="2" t="s">
        <v>59</v>
      </c>
    </row>
    <row r="43" spans="1:13">
      <c r="A43" s="2" t="s">
        <v>60</v>
      </c>
    </row>
    <row r="44" spans="1:13">
      <c r="A44" s="2" t="s">
        <v>61</v>
      </c>
    </row>
    <row r="45" spans="1:13">
      <c r="A45" s="2" t="s">
        <v>62</v>
      </c>
    </row>
    <row r="46" spans="1:13">
      <c r="A46" s="2" t="s">
        <v>63</v>
      </c>
    </row>
    <row r="47" spans="1:13">
      <c r="A47" s="2" t="s">
        <v>64</v>
      </c>
    </row>
    <row r="48" spans="1:13">
      <c r="A48" s="2" t="s">
        <v>65</v>
      </c>
    </row>
    <row r="49" spans="1:1">
      <c r="A49" s="2" t="s">
        <v>66</v>
      </c>
    </row>
    <row r="50" spans="1:1">
      <c r="A50" s="2" t="s">
        <v>67</v>
      </c>
    </row>
    <row r="51" spans="1:1">
      <c r="A51" s="2" t="s">
        <v>68</v>
      </c>
    </row>
    <row r="52" spans="1:1">
      <c r="A52" s="2" t="s">
        <v>69</v>
      </c>
    </row>
    <row r="53" spans="1:1">
      <c r="A53" s="2" t="s">
        <v>70</v>
      </c>
    </row>
    <row r="54" spans="1:1">
      <c r="A54" s="2" t="s">
        <v>71</v>
      </c>
    </row>
    <row r="55" spans="1:1">
      <c r="A55" s="2" t="s">
        <v>72</v>
      </c>
    </row>
    <row r="56" spans="1:1">
      <c r="A56" s="2" t="s">
        <v>73</v>
      </c>
    </row>
    <row r="57" spans="1:1">
      <c r="A57" s="2" t="s">
        <v>74</v>
      </c>
    </row>
    <row r="58" spans="1:1">
      <c r="A58" s="2" t="s">
        <v>75</v>
      </c>
    </row>
    <row r="59" spans="1:1">
      <c r="A59" s="2" t="s">
        <v>76</v>
      </c>
    </row>
    <row r="60" spans="1:1">
      <c r="A60" s="2" t="s">
        <v>77</v>
      </c>
    </row>
    <row r="61" spans="1:1">
      <c r="A61" s="2" t="s">
        <v>78</v>
      </c>
    </row>
    <row r="62" spans="1:1">
      <c r="A62" s="2" t="s">
        <v>79</v>
      </c>
    </row>
    <row r="63" spans="1:1">
      <c r="A63" s="2" t="s">
        <v>80</v>
      </c>
    </row>
    <row r="64" spans="1:1">
      <c r="A64" s="2" t="s">
        <v>81</v>
      </c>
    </row>
    <row r="65" spans="1:1">
      <c r="A65" s="2" t="s">
        <v>82</v>
      </c>
    </row>
    <row r="66" spans="1:1">
      <c r="A66" s="2" t="s">
        <v>85</v>
      </c>
    </row>
    <row r="67" spans="1:1">
      <c r="A67" s="2" t="s">
        <v>83</v>
      </c>
    </row>
    <row r="68" spans="1:1">
      <c r="A68" s="2" t="s">
        <v>84</v>
      </c>
    </row>
  </sheetData>
  <sheetProtection selectLockedCells="1" selectUnlockedCells="1"/>
  <phoneticPr fontId="3"/>
  <pageMargins left="0.7" right="0.7" top="0.75" bottom="0.75" header="0.3" footer="0.3"/>
  <pageSetup paperSize="9"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BP84"/>
  <sheetViews>
    <sheetView tabSelected="1" view="pageBreakPreview" zoomScale="55" zoomScaleNormal="75" zoomScaleSheetLayoutView="55" workbookViewId="0">
      <selection activeCell="D4" sqref="D4:E4"/>
    </sheetView>
  </sheetViews>
  <sheetFormatPr defaultColWidth="9" defaultRowHeight="21"/>
  <cols>
    <col min="1" max="1" width="4" style="96" customWidth="1"/>
    <col min="2" max="2" width="8.625" style="106" customWidth="1"/>
    <col min="3" max="3" width="20.625" style="96" customWidth="1"/>
    <col min="4" max="4" width="37.5" style="97" customWidth="1"/>
    <col min="5" max="5" width="28.625" style="97" customWidth="1"/>
    <col min="6" max="6" width="18.625" style="96" customWidth="1"/>
    <col min="7" max="7" width="4.375" style="98" customWidth="1"/>
    <col min="8" max="17" width="5.625" style="96" customWidth="1"/>
    <col min="18" max="24" width="4.125" style="96" customWidth="1"/>
    <col min="25" max="25" width="25.375" style="96" customWidth="1"/>
    <col min="26" max="38" width="9" style="96"/>
    <col min="39" max="39" width="49.5" style="96" customWidth="1"/>
    <col min="40" max="40" width="61.25" style="96" bestFit="1" customWidth="1"/>
    <col min="41" max="41" width="47.375" style="96" bestFit="1" customWidth="1"/>
    <col min="42" max="43" width="56.625" style="96" bestFit="1" customWidth="1"/>
    <col min="44" max="44" width="47.375" style="96" customWidth="1"/>
    <col min="45" max="45" width="56.625" style="96" bestFit="1" customWidth="1"/>
    <col min="46" max="46" width="42.75" style="96" bestFit="1" customWidth="1"/>
    <col min="47" max="47" width="29.375" style="96" bestFit="1" customWidth="1"/>
    <col min="48" max="48" width="42.75" style="96" bestFit="1" customWidth="1"/>
    <col min="49" max="49" width="28.875" style="96" bestFit="1" customWidth="1"/>
    <col min="50" max="50" width="25.625" style="96" bestFit="1" customWidth="1"/>
    <col min="51" max="51" width="28.875" style="96" bestFit="1" customWidth="1"/>
    <col min="52" max="16384" width="9" style="96"/>
  </cols>
  <sheetData>
    <row r="1" spans="1:68" ht="6.75" customHeight="1" thickTop="1">
      <c r="B1" s="143" t="s">
        <v>5</v>
      </c>
      <c r="C1" s="144"/>
      <c r="D1" s="145"/>
      <c r="E1" s="107"/>
      <c r="F1" s="108"/>
      <c r="G1" s="109"/>
      <c r="H1" s="108"/>
      <c r="I1" s="108"/>
      <c r="J1" s="108"/>
      <c r="K1" s="108"/>
      <c r="L1" s="108"/>
      <c r="M1" s="108"/>
      <c r="N1" s="108"/>
      <c r="O1" s="108"/>
      <c r="P1" s="108"/>
      <c r="Q1" s="108"/>
      <c r="R1" s="108"/>
      <c r="S1" s="108"/>
      <c r="T1" s="108"/>
      <c r="U1" s="108"/>
      <c r="V1" s="108"/>
      <c r="W1" s="108"/>
      <c r="X1" s="108"/>
      <c r="Y1" s="108"/>
    </row>
    <row r="2" spans="1:68" ht="35.1" customHeight="1" thickBot="1">
      <c r="A2" s="99"/>
      <c r="B2" s="146"/>
      <c r="C2" s="147"/>
      <c r="D2" s="148"/>
      <c r="E2" s="110"/>
      <c r="F2" s="111"/>
      <c r="G2" s="112"/>
      <c r="H2" s="111"/>
      <c r="I2" s="111"/>
      <c r="J2" s="111"/>
      <c r="K2" s="111"/>
      <c r="L2" s="111"/>
      <c r="M2" s="111"/>
      <c r="N2" s="111"/>
      <c r="O2" s="111"/>
      <c r="P2" s="149" t="s">
        <v>4</v>
      </c>
      <c r="Q2" s="149"/>
      <c r="R2" s="149" t="s">
        <v>6</v>
      </c>
      <c r="S2" s="149"/>
      <c r="T2" s="149"/>
      <c r="U2" s="149"/>
      <c r="V2" s="149"/>
      <c r="W2" s="149"/>
      <c r="X2" s="149"/>
      <c r="Y2" s="149"/>
    </row>
    <row r="3" spans="1:68" s="99" customFormat="1" ht="9.9499999999999993" customHeight="1" thickTop="1" thickBot="1">
      <c r="A3" s="101"/>
      <c r="B3" s="111"/>
      <c r="C3" s="113"/>
      <c r="D3" s="108"/>
      <c r="E3" s="114"/>
      <c r="F3" s="136"/>
      <c r="G3" s="115"/>
      <c r="H3" s="115"/>
      <c r="I3" s="116"/>
      <c r="J3" s="115"/>
      <c r="K3" s="115"/>
      <c r="L3" s="111"/>
      <c r="M3" s="111"/>
      <c r="N3" s="111"/>
      <c r="O3" s="111"/>
      <c r="P3" s="116"/>
      <c r="Q3" s="115"/>
      <c r="R3" s="115"/>
      <c r="S3" s="115"/>
      <c r="T3" s="115"/>
      <c r="U3" s="115"/>
      <c r="V3" s="115"/>
      <c r="W3" s="115"/>
      <c r="X3" s="115"/>
      <c r="Y3" s="115"/>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row>
    <row r="4" spans="1:68" s="99" customFormat="1" ht="48" customHeight="1" thickBot="1">
      <c r="A4" s="101"/>
      <c r="B4" s="150" t="s">
        <v>3</v>
      </c>
      <c r="C4" s="151"/>
      <c r="D4" s="150" t="s">
        <v>790</v>
      </c>
      <c r="E4" s="151"/>
      <c r="F4" s="117"/>
      <c r="G4" s="115"/>
      <c r="H4" s="255" t="s">
        <v>7</v>
      </c>
      <c r="I4" s="255"/>
      <c r="J4" s="255"/>
      <c r="K4" s="255"/>
      <c r="L4" s="152"/>
      <c r="M4" s="153"/>
      <c r="N4" s="153"/>
      <c r="O4" s="153"/>
      <c r="P4" s="153"/>
      <c r="Q4" s="153"/>
      <c r="R4" s="153"/>
      <c r="S4" s="153"/>
      <c r="T4" s="153"/>
      <c r="U4" s="153"/>
      <c r="V4" s="153"/>
      <c r="W4" s="153"/>
      <c r="X4" s="153"/>
      <c r="Y4" s="153"/>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row>
    <row r="5" spans="1:68" s="99" customFormat="1" ht="15" customHeight="1">
      <c r="A5" s="101"/>
      <c r="B5" s="111"/>
      <c r="C5" s="118"/>
      <c r="D5" s="114"/>
      <c r="E5" s="114"/>
      <c r="F5" s="136"/>
      <c r="G5" s="115"/>
      <c r="H5" s="115"/>
      <c r="I5" s="116"/>
      <c r="J5" s="115"/>
      <c r="K5" s="115"/>
      <c r="L5" s="111"/>
      <c r="M5" s="111"/>
      <c r="N5" s="111"/>
      <c r="O5" s="111"/>
      <c r="P5" s="116"/>
      <c r="Q5" s="119"/>
      <c r="R5" s="119"/>
      <c r="S5" s="119"/>
      <c r="T5" s="119"/>
      <c r="U5" s="120"/>
      <c r="V5" s="120"/>
      <c r="W5" s="120"/>
      <c r="X5" s="120"/>
      <c r="Y5" s="120"/>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row>
    <row r="6" spans="1:68" s="99" customFormat="1" ht="48" customHeight="1">
      <c r="A6" s="103"/>
      <c r="B6" s="154" t="s">
        <v>8</v>
      </c>
      <c r="C6" s="154"/>
      <c r="D6" s="154"/>
      <c r="E6" s="154"/>
      <c r="F6" s="154"/>
      <c r="G6" s="154"/>
      <c r="H6" s="154"/>
      <c r="I6" s="154"/>
      <c r="J6" s="154"/>
      <c r="K6" s="154"/>
      <c r="L6" s="154"/>
      <c r="M6" s="154"/>
      <c r="N6" s="154"/>
      <c r="O6" s="154"/>
      <c r="P6" s="154"/>
      <c r="Q6" s="154"/>
      <c r="R6" s="154"/>
      <c r="S6" s="154"/>
      <c r="T6" s="154"/>
      <c r="U6" s="154"/>
      <c r="V6" s="154"/>
      <c r="W6" s="154"/>
      <c r="X6" s="154"/>
      <c r="Y6" s="154"/>
      <c r="Z6" s="102"/>
      <c r="AA6" s="102"/>
      <c r="AB6" s="195"/>
      <c r="AC6" s="195"/>
      <c r="AD6" s="195"/>
      <c r="AE6" s="195"/>
      <c r="AF6" s="195"/>
      <c r="AG6" s="102"/>
      <c r="AH6" s="102"/>
      <c r="AI6" s="102"/>
      <c r="AJ6" s="102"/>
      <c r="AK6" s="102"/>
      <c r="AL6" s="102"/>
      <c r="AM6" s="102"/>
      <c r="AN6" s="102"/>
      <c r="AO6" s="102"/>
      <c r="AP6" s="102"/>
    </row>
    <row r="7" spans="1:68" ht="9.9499999999999993" customHeight="1" thickBot="1">
      <c r="A7" s="99"/>
      <c r="B7" s="121"/>
      <c r="C7" s="111"/>
      <c r="D7" s="110"/>
      <c r="E7" s="110"/>
      <c r="F7" s="111"/>
      <c r="G7" s="112"/>
      <c r="H7" s="111"/>
      <c r="I7" s="111"/>
      <c r="J7" s="111"/>
      <c r="K7" s="111"/>
      <c r="L7" s="111"/>
      <c r="M7" s="111"/>
      <c r="N7" s="111"/>
      <c r="O7" s="111"/>
      <c r="P7" s="111"/>
      <c r="Q7" s="111"/>
      <c r="R7" s="111"/>
      <c r="S7" s="111"/>
      <c r="T7" s="111"/>
      <c r="U7" s="111"/>
      <c r="V7" s="111"/>
      <c r="W7" s="111"/>
      <c r="X7" s="111"/>
      <c r="Y7" s="111"/>
    </row>
    <row r="8" spans="1:68" s="1" customFormat="1" ht="28.5" customHeight="1" thickBot="1">
      <c r="B8" s="137" t="s">
        <v>232</v>
      </c>
      <c r="C8" s="122" t="s">
        <v>230</v>
      </c>
      <c r="D8" s="155" t="s">
        <v>793</v>
      </c>
      <c r="E8" s="156"/>
      <c r="F8" s="157" t="s">
        <v>9</v>
      </c>
      <c r="G8" s="158"/>
      <c r="H8" s="159" t="s">
        <v>10</v>
      </c>
      <c r="I8" s="160"/>
      <c r="J8" s="160"/>
      <c r="K8" s="160"/>
      <c r="L8" s="160"/>
      <c r="M8" s="160"/>
      <c r="N8" s="160"/>
      <c r="O8" s="160"/>
      <c r="P8" s="160"/>
      <c r="Q8" s="161"/>
      <c r="R8" s="159" t="s">
        <v>11</v>
      </c>
      <c r="S8" s="160"/>
      <c r="T8" s="160"/>
      <c r="U8" s="160"/>
      <c r="V8" s="160"/>
      <c r="W8" s="160"/>
      <c r="X8" s="160"/>
      <c r="Y8" s="162"/>
    </row>
    <row r="9" spans="1:68" s="99" customFormat="1" ht="30" customHeight="1" thickBot="1">
      <c r="B9" s="166" t="s">
        <v>0</v>
      </c>
      <c r="C9" s="169"/>
      <c r="D9" s="172" t="str">
        <f>IF($C$9="","",VLOOKUP($C$9,Sheet1!$D$2:$P$32,2,0))</f>
        <v/>
      </c>
      <c r="E9" s="173"/>
      <c r="F9" s="123"/>
      <c r="G9" s="124" t="s">
        <v>12</v>
      </c>
      <c r="H9" s="174"/>
      <c r="I9" s="175"/>
      <c r="J9" s="175"/>
      <c r="K9" s="175"/>
      <c r="L9" s="175"/>
      <c r="M9" s="175"/>
      <c r="N9" s="175"/>
      <c r="O9" s="175"/>
      <c r="P9" s="175"/>
      <c r="Q9" s="176"/>
      <c r="R9" s="138" t="str">
        <f>IF(OR(D9=Sheet1!$D$36,D9=Sheet1!$E$36,D9=Sheet1!$F$36,D9=Sheet1!$G$36,D9=Sheet1!$H$36,D9=Sheet1!$I$36,D9=Sheet1!$J$36,D9=Sheet1!$K$36,D9=Sheet1!$L$36,D9=Sheet1!$M$36,D9=Sheet1!$D$37,D9=Sheet1!$E$37,D9=Sheet1!$F$37,D9=Sheet1!$G$37),"←資格情報を入力してください！","")</f>
        <v/>
      </c>
      <c r="S9" s="139"/>
      <c r="T9" s="139"/>
      <c r="U9" s="139"/>
      <c r="V9" s="139"/>
      <c r="W9" s="139"/>
      <c r="X9" s="139"/>
      <c r="Y9" s="140"/>
    </row>
    <row r="10" spans="1:68" s="99" customFormat="1" ht="30" customHeight="1" thickBot="1">
      <c r="B10" s="167"/>
      <c r="C10" s="170"/>
      <c r="D10" s="141" t="str">
        <f>IF($C$9="","",VLOOKUP($C$9,Sheet1!$D$2:$P$32,3,0))</f>
        <v/>
      </c>
      <c r="E10" s="142"/>
      <c r="F10" s="125"/>
      <c r="G10" s="126" t="s">
        <v>13</v>
      </c>
      <c r="H10" s="141"/>
      <c r="I10" s="163"/>
      <c r="J10" s="163"/>
      <c r="K10" s="163"/>
      <c r="L10" s="163"/>
      <c r="M10" s="163"/>
      <c r="N10" s="163"/>
      <c r="O10" s="163"/>
      <c r="P10" s="163"/>
      <c r="Q10" s="142"/>
      <c r="R10" s="138" t="str">
        <f>IF(OR(D10=Sheet1!$D$36,D10=Sheet1!$E$36,D10=Sheet1!$F$36,D10=Sheet1!$G$36,D10=Sheet1!$H$36,D10=Sheet1!$I$36,D10=Sheet1!$J$36,D10=Sheet1!$K$36,D10=Sheet1!$L$36,D10=Sheet1!$M$36,D10=Sheet1!$D$37,D10=Sheet1!$E$37,D10=Sheet1!$F$37,D10=Sheet1!$G$37),"←資格情報を入力してください！","")</f>
        <v/>
      </c>
      <c r="S10" s="139"/>
      <c r="T10" s="139"/>
      <c r="U10" s="139"/>
      <c r="V10" s="139"/>
      <c r="W10" s="139"/>
      <c r="X10" s="139"/>
      <c r="Y10" s="140"/>
    </row>
    <row r="11" spans="1:68" s="99" customFormat="1" ht="30" customHeight="1" thickBot="1">
      <c r="B11" s="167"/>
      <c r="C11" s="170"/>
      <c r="D11" s="141" t="str">
        <f>IF($C$9="","",VLOOKUP($C$9,Sheet1!$D$2:$P$32,4,0))</f>
        <v/>
      </c>
      <c r="E11" s="142"/>
      <c r="F11" s="125"/>
      <c r="G11" s="126" t="s">
        <v>13</v>
      </c>
      <c r="H11" s="141"/>
      <c r="I11" s="163"/>
      <c r="J11" s="163"/>
      <c r="K11" s="163"/>
      <c r="L11" s="163"/>
      <c r="M11" s="163"/>
      <c r="N11" s="163"/>
      <c r="O11" s="163"/>
      <c r="P11" s="163"/>
      <c r="Q11" s="142"/>
      <c r="R11" s="138" t="str">
        <f>IF(OR(D11=Sheet1!$D$36,D11=Sheet1!$E$36,D11=Sheet1!$F$36,D11=Sheet1!$G$36,D11=Sheet1!$H$36,D11=Sheet1!$I$36,D11=Sheet1!$J$36,D11=Sheet1!$K$36,D11=Sheet1!$L$36,D11=Sheet1!$M$36,D11=Sheet1!$D$37,D11=Sheet1!$E$37,D11=Sheet1!$F$37,D11=Sheet1!$G$37),"←資格情報を入力してください！","")</f>
        <v/>
      </c>
      <c r="S11" s="139"/>
      <c r="T11" s="139"/>
      <c r="U11" s="139"/>
      <c r="V11" s="139"/>
      <c r="W11" s="139"/>
      <c r="X11" s="139"/>
      <c r="Y11" s="140"/>
    </row>
    <row r="12" spans="1:68" s="99" customFormat="1" ht="30" customHeight="1" thickBot="1">
      <c r="B12" s="167"/>
      <c r="C12" s="170"/>
      <c r="D12" s="141" t="str">
        <f>IF($C$9="","",VLOOKUP($C$9,Sheet1!$D$2:$P$32,5,0))</f>
        <v/>
      </c>
      <c r="E12" s="142"/>
      <c r="F12" s="125"/>
      <c r="G12" s="126" t="s">
        <v>13</v>
      </c>
      <c r="H12" s="141"/>
      <c r="I12" s="163"/>
      <c r="J12" s="163"/>
      <c r="K12" s="163"/>
      <c r="L12" s="163"/>
      <c r="M12" s="163"/>
      <c r="N12" s="163"/>
      <c r="O12" s="163"/>
      <c r="P12" s="163"/>
      <c r="Q12" s="142"/>
      <c r="R12" s="138" t="str">
        <f>IF(OR(D12=Sheet1!$D$36,D12=Sheet1!$E$36,D12=Sheet1!$F$36,D12=Sheet1!$G$36,D12=Sheet1!$H$36,D12=Sheet1!$I$36,D12=Sheet1!$J$36,D12=Sheet1!$K$36,D12=Sheet1!$L$36,D12=Sheet1!$M$36,D12=Sheet1!$D$37,D12=Sheet1!$E$37,D12=Sheet1!$F$37,D12=Sheet1!$G$37),"←資格情報を入力してください！","")</f>
        <v/>
      </c>
      <c r="S12" s="139"/>
      <c r="T12" s="139"/>
      <c r="U12" s="139"/>
      <c r="V12" s="139"/>
      <c r="W12" s="139"/>
      <c r="X12" s="139"/>
      <c r="Y12" s="140"/>
    </row>
    <row r="13" spans="1:68" s="99" customFormat="1" ht="30" customHeight="1" thickBot="1">
      <c r="B13" s="167"/>
      <c r="C13" s="170"/>
      <c r="D13" s="141" t="str">
        <f>IF($C$9="","",VLOOKUP($C$9,Sheet1!$D$2:$P$32,6,0))</f>
        <v/>
      </c>
      <c r="E13" s="142"/>
      <c r="F13" s="125"/>
      <c r="G13" s="126" t="s">
        <v>13</v>
      </c>
      <c r="H13" s="141"/>
      <c r="I13" s="163"/>
      <c r="J13" s="163"/>
      <c r="K13" s="163"/>
      <c r="L13" s="163"/>
      <c r="M13" s="163"/>
      <c r="N13" s="163"/>
      <c r="O13" s="163"/>
      <c r="P13" s="163"/>
      <c r="Q13" s="142"/>
      <c r="R13" s="138" t="str">
        <f>IF(OR(D13=Sheet1!$D$36,D13=Sheet1!$E$36,D13=Sheet1!$F$36,D13=Sheet1!$G$36,D13=Sheet1!$H$36,D13=Sheet1!$I$36,D13=Sheet1!$J$36,D13=Sheet1!$K$36,D13=Sheet1!$L$36,D13=Sheet1!$M$36,D13=Sheet1!$D$37,D13=Sheet1!$E$37,D13=Sheet1!$F$37,D13=Sheet1!$G$37),"←資格情報を入力してください！","")</f>
        <v/>
      </c>
      <c r="S13" s="139"/>
      <c r="T13" s="139"/>
      <c r="U13" s="139"/>
      <c r="V13" s="139"/>
      <c r="W13" s="139"/>
      <c r="X13" s="139"/>
      <c r="Y13" s="140"/>
    </row>
    <row r="14" spans="1:68" s="99" customFormat="1" ht="30" customHeight="1" thickBot="1">
      <c r="B14" s="167"/>
      <c r="C14" s="170"/>
      <c r="D14" s="141" t="str">
        <f>IF($C$9="","",VLOOKUP($C$9,Sheet1!$D$2:$P$32,7,0))</f>
        <v/>
      </c>
      <c r="E14" s="142"/>
      <c r="F14" s="135"/>
      <c r="G14" s="126" t="s">
        <v>13</v>
      </c>
      <c r="H14" s="141"/>
      <c r="I14" s="163"/>
      <c r="J14" s="163"/>
      <c r="K14" s="163"/>
      <c r="L14" s="163"/>
      <c r="M14" s="163"/>
      <c r="N14" s="163"/>
      <c r="O14" s="163"/>
      <c r="P14" s="163"/>
      <c r="Q14" s="142"/>
      <c r="R14" s="138" t="str">
        <f>IF(OR(D14=Sheet1!$D$36,D14=Sheet1!$E$36,D14=Sheet1!$F$36,D14=Sheet1!$G$36,D14=Sheet1!$H$36,D14=Sheet1!$I$36,D14=Sheet1!$J$36,D14=Sheet1!$K$36,D14=Sheet1!$L$36,D14=Sheet1!$M$36,D14=Sheet1!$D$37,D14=Sheet1!$E$37,D14=Sheet1!$F$37,D14=Sheet1!$G$37),"←資格情報を入力してください！","")</f>
        <v/>
      </c>
      <c r="S14" s="139"/>
      <c r="T14" s="139"/>
      <c r="U14" s="139"/>
      <c r="V14" s="139"/>
      <c r="W14" s="139"/>
      <c r="X14" s="139"/>
      <c r="Y14" s="140"/>
    </row>
    <row r="15" spans="1:68" s="99" customFormat="1" ht="30" customHeight="1" thickBot="1">
      <c r="B15" s="167"/>
      <c r="C15" s="170"/>
      <c r="D15" s="141" t="str">
        <f>IF($C$9="","",VLOOKUP($C$9,Sheet1!$D$2:$P$32,8,0))</f>
        <v/>
      </c>
      <c r="E15" s="142"/>
      <c r="F15" s="125"/>
      <c r="G15" s="126" t="s">
        <v>13</v>
      </c>
      <c r="H15" s="141"/>
      <c r="I15" s="163"/>
      <c r="J15" s="163"/>
      <c r="K15" s="163"/>
      <c r="L15" s="163"/>
      <c r="M15" s="163"/>
      <c r="N15" s="163"/>
      <c r="O15" s="163"/>
      <c r="P15" s="163"/>
      <c r="Q15" s="142"/>
      <c r="R15" s="138" t="str">
        <f>IF(OR(D15=Sheet1!$D$36,D15=Sheet1!$E$36,D15=Sheet1!$F$36,D15=Sheet1!$G$36,D15=Sheet1!$H$36,D15=Sheet1!$I$36,D15=Sheet1!$J$36,D15=Sheet1!$K$36,D15=Sheet1!$L$36,D15=Sheet1!$M$36,D15=Sheet1!$D$37,D15=Sheet1!$E$37,D15=Sheet1!$F$37,D15=Sheet1!$G$37),"←資格情報を入力してください！","")</f>
        <v/>
      </c>
      <c r="S15" s="139"/>
      <c r="T15" s="139"/>
      <c r="U15" s="139"/>
      <c r="V15" s="139"/>
      <c r="W15" s="139"/>
      <c r="X15" s="139"/>
      <c r="Y15" s="140"/>
    </row>
    <row r="16" spans="1:68" s="99" customFormat="1" ht="30" customHeight="1" thickBot="1">
      <c r="B16" s="167"/>
      <c r="C16" s="170"/>
      <c r="D16" s="164" t="str">
        <f>IF($C$9="","",VLOOKUP($C$9,Sheet1!$D$2:$P$32,9,0))</f>
        <v/>
      </c>
      <c r="E16" s="165"/>
      <c r="F16" s="125"/>
      <c r="G16" s="126" t="s">
        <v>13</v>
      </c>
      <c r="H16" s="141"/>
      <c r="I16" s="163"/>
      <c r="J16" s="163"/>
      <c r="K16" s="163"/>
      <c r="L16" s="163"/>
      <c r="M16" s="163"/>
      <c r="N16" s="163"/>
      <c r="O16" s="163"/>
      <c r="P16" s="163"/>
      <c r="Q16" s="142"/>
      <c r="R16" s="138" t="str">
        <f>IF(OR(D16=Sheet1!$D$36,D16=Sheet1!$E$36,D16=Sheet1!$F$36,D16=Sheet1!$G$36,D16=Sheet1!$H$36,D16=Sheet1!$I$36,D16=Sheet1!$J$36,D16=Sheet1!$K$36,D16=Sheet1!$L$36,D16=Sheet1!$M$36,D16=Sheet1!$D$37,D16=Sheet1!$E$37,D16=Sheet1!$F$37,D16=Sheet1!$G$37),"←資格情報を入力してください！","")</f>
        <v/>
      </c>
      <c r="S16" s="139"/>
      <c r="T16" s="139"/>
      <c r="U16" s="139"/>
      <c r="V16" s="139"/>
      <c r="W16" s="139"/>
      <c r="X16" s="139"/>
      <c r="Y16" s="140"/>
    </row>
    <row r="17" spans="2:40" s="99" customFormat="1" ht="30" customHeight="1" thickBot="1">
      <c r="B17" s="167"/>
      <c r="C17" s="170"/>
      <c r="D17" s="164" t="str">
        <f>IF($C$9="","",VLOOKUP($C$9,Sheet1!$D$2:$P$32,10,0))</f>
        <v/>
      </c>
      <c r="E17" s="165"/>
      <c r="F17" s="125"/>
      <c r="G17" s="126" t="s">
        <v>13</v>
      </c>
      <c r="H17" s="141"/>
      <c r="I17" s="163"/>
      <c r="J17" s="163"/>
      <c r="K17" s="163"/>
      <c r="L17" s="163"/>
      <c r="M17" s="163"/>
      <c r="N17" s="163"/>
      <c r="O17" s="163"/>
      <c r="P17" s="163"/>
      <c r="Q17" s="142"/>
      <c r="R17" s="138" t="str">
        <f>IF(OR(D17=Sheet1!$D$36,D17=Sheet1!$E$36,D17=Sheet1!$F$36,D17=Sheet1!$G$36,D17=Sheet1!$H$36,D17=Sheet1!$I$36,D17=Sheet1!$J$36,D17=Sheet1!$K$36,D17=Sheet1!$L$36,D17=Sheet1!$M$36,D17=Sheet1!$D$37,D17=Sheet1!$E$37,D17=Sheet1!$F$37,D17=Sheet1!$G$37),"←資格情報を入力してください！","")</f>
        <v/>
      </c>
      <c r="S17" s="139"/>
      <c r="T17" s="139"/>
      <c r="U17" s="139"/>
      <c r="V17" s="139"/>
      <c r="W17" s="139"/>
      <c r="X17" s="139"/>
      <c r="Y17" s="140"/>
    </row>
    <row r="18" spans="2:40" s="99" customFormat="1" ht="30" customHeight="1" thickBot="1">
      <c r="B18" s="167"/>
      <c r="C18" s="170"/>
      <c r="D18" s="164" t="str">
        <f>IF($C$9="","",VLOOKUP($C$9,Sheet1!$D$2:$P$32,11,0))</f>
        <v/>
      </c>
      <c r="E18" s="165"/>
      <c r="F18" s="135"/>
      <c r="G18" s="126" t="s">
        <v>13</v>
      </c>
      <c r="H18" s="141"/>
      <c r="I18" s="163"/>
      <c r="J18" s="163"/>
      <c r="K18" s="163"/>
      <c r="L18" s="163"/>
      <c r="M18" s="163"/>
      <c r="N18" s="163"/>
      <c r="O18" s="163"/>
      <c r="P18" s="163"/>
      <c r="Q18" s="142"/>
      <c r="R18" s="138" t="str">
        <f>IF(OR(D18=Sheet1!$D$36,D18=Sheet1!$E$36,D18=Sheet1!$F$36,D18=Sheet1!$G$36,D18=Sheet1!$H$36,D18=Sheet1!$I$36,D18=Sheet1!$J$36,D18=Sheet1!$K$36,D18=Sheet1!$L$36,D18=Sheet1!$M$36,D18=Sheet1!$D$37,D18=Sheet1!$E$37,D18=Sheet1!$F$37,D18=Sheet1!$G$37),"←資格情報を入力してください！","")</f>
        <v/>
      </c>
      <c r="S18" s="139"/>
      <c r="T18" s="139"/>
      <c r="U18" s="139"/>
      <c r="V18" s="139"/>
      <c r="W18" s="139"/>
      <c r="X18" s="139"/>
      <c r="Y18" s="140"/>
    </row>
    <row r="19" spans="2:40" s="99" customFormat="1" ht="30" customHeight="1" thickBot="1">
      <c r="B19" s="167"/>
      <c r="C19" s="170"/>
      <c r="D19" s="164" t="str">
        <f>IF($C$9="","",VLOOKUP($C$9,Sheet1!$D$2:$P$32,12,0))</f>
        <v/>
      </c>
      <c r="E19" s="165"/>
      <c r="F19" s="125"/>
      <c r="G19" s="126" t="s">
        <v>13</v>
      </c>
      <c r="H19" s="141"/>
      <c r="I19" s="163"/>
      <c r="J19" s="163"/>
      <c r="K19" s="163"/>
      <c r="L19" s="163"/>
      <c r="M19" s="163"/>
      <c r="N19" s="163"/>
      <c r="O19" s="163"/>
      <c r="P19" s="163"/>
      <c r="Q19" s="142"/>
      <c r="R19" s="138" t="str">
        <f>IF(OR(D19=Sheet1!$D$36,D19=Sheet1!$E$36,D19=Sheet1!$F$36,D19=Sheet1!$G$36,D19=Sheet1!$H$36,D19=Sheet1!$I$36,D19=Sheet1!$J$36,D19=Sheet1!$K$36,D19=Sheet1!$L$36,D19=Sheet1!$M$36,D19=Sheet1!$D$37,D19=Sheet1!$E$37,D19=Sheet1!$F$37,D19=Sheet1!$G$37),"←資格情報を入力してください！","")</f>
        <v/>
      </c>
      <c r="S19" s="139"/>
      <c r="T19" s="139"/>
      <c r="U19" s="139"/>
      <c r="V19" s="139"/>
      <c r="W19" s="139"/>
      <c r="X19" s="139"/>
      <c r="Y19" s="140"/>
    </row>
    <row r="20" spans="2:40" s="99" customFormat="1" ht="30" customHeight="1" thickBot="1">
      <c r="B20" s="167"/>
      <c r="C20" s="170"/>
      <c r="D20" s="177" t="str">
        <f>IF($C$9="","",VLOOKUP($C$9,Sheet1!$D$2:$P$32,13,0))</f>
        <v/>
      </c>
      <c r="E20" s="178"/>
      <c r="F20" s="127"/>
      <c r="G20" s="128" t="s">
        <v>13</v>
      </c>
      <c r="H20" s="179"/>
      <c r="I20" s="180"/>
      <c r="J20" s="180"/>
      <c r="K20" s="180"/>
      <c r="L20" s="180"/>
      <c r="M20" s="180"/>
      <c r="N20" s="180"/>
      <c r="O20" s="180"/>
      <c r="P20" s="180"/>
      <c r="Q20" s="181"/>
      <c r="R20" s="138" t="str">
        <f>IF(OR(D20=Sheet1!$D$36,D20=Sheet1!$E$36,D20=Sheet1!$F$36,D20=Sheet1!$G$36,D20=Sheet1!$H$36,D20=Sheet1!$I$36,D20=Sheet1!$J$36,D20=Sheet1!$K$36,D20=Sheet1!$L$36,D20=Sheet1!$M$36,D20=Sheet1!$D$37,D20=Sheet1!$E$37,D20=Sheet1!$F$37,D20=Sheet1!$G$37),"←資格情報を入力してください！","")</f>
        <v/>
      </c>
      <c r="S20" s="139"/>
      <c r="T20" s="139"/>
      <c r="U20" s="139"/>
      <c r="V20" s="139"/>
      <c r="W20" s="139"/>
      <c r="X20" s="139"/>
      <c r="Y20" s="140"/>
      <c r="AN20" s="134"/>
    </row>
    <row r="21" spans="2:40" s="99" customFormat="1" ht="30" customHeight="1" thickBot="1">
      <c r="B21" s="167"/>
      <c r="C21" s="170"/>
      <c r="D21" s="182" t="s">
        <v>217</v>
      </c>
      <c r="E21" s="183"/>
      <c r="F21" s="123"/>
      <c r="G21" s="129" t="s">
        <v>13</v>
      </c>
      <c r="H21" s="184"/>
      <c r="I21" s="185"/>
      <c r="J21" s="185"/>
      <c r="K21" s="185"/>
      <c r="L21" s="185"/>
      <c r="M21" s="185"/>
      <c r="N21" s="185"/>
      <c r="O21" s="185"/>
      <c r="P21" s="185"/>
      <c r="Q21" s="186"/>
      <c r="R21" s="138" t="str">
        <f>IF(OR(D21=Sheet1!$D$36,D21=Sheet1!$E$36,D21=Sheet1!$F$36,D21=Sheet1!$G$36,D21=Sheet1!$H$36,D21=Sheet1!$I$36,D21=Sheet1!$J$36,D21=Sheet1!$K$36,D21=Sheet1!$L$36,D21=Sheet1!$M$36,D21=Sheet1!$D$37,D21=Sheet1!$E$37,D21=Sheet1!$F$37,D21=Sheet1!$G$37),"←資格情報を入力してください！","")</f>
        <v/>
      </c>
      <c r="S21" s="139"/>
      <c r="T21" s="139"/>
      <c r="U21" s="139"/>
      <c r="V21" s="139"/>
      <c r="W21" s="139"/>
      <c r="X21" s="139"/>
      <c r="Y21" s="140"/>
    </row>
    <row r="22" spans="2:40" s="99" customFormat="1" ht="30" customHeight="1" thickBot="1">
      <c r="B22" s="168"/>
      <c r="C22" s="171"/>
      <c r="D22" s="187" t="s">
        <v>791</v>
      </c>
      <c r="E22" s="188"/>
      <c r="F22" s="133">
        <f>SUM(F9:F21)</f>
        <v>0</v>
      </c>
      <c r="G22" s="128" t="s">
        <v>13</v>
      </c>
      <c r="H22" s="189" t="str">
        <f>IF(OR(F22=100,F22=0),"","←０か１００になるようにしてください")</f>
        <v/>
      </c>
      <c r="I22" s="190"/>
      <c r="J22" s="190"/>
      <c r="K22" s="190"/>
      <c r="L22" s="190"/>
      <c r="M22" s="190"/>
      <c r="N22" s="190"/>
      <c r="O22" s="190"/>
      <c r="P22" s="190"/>
      <c r="Q22" s="191"/>
      <c r="R22" s="138" t="str">
        <f>IF(OR(D22=Sheet1!$D$36,D22=Sheet1!$E$36,D22=Sheet1!$F$36,D22=Sheet1!$G$36,D22=Sheet1!$H$36,D22=Sheet1!$I$36,D22=Sheet1!$J$36,D22=Sheet1!$K$36,D22=Sheet1!$L$36,D22=Sheet1!$M$36,D22=Sheet1!$D$37,D22=Sheet1!$E$37,D22=Sheet1!$F$37,D22=Sheet1!$G$37),"←資格情報を入力してください！","")</f>
        <v/>
      </c>
      <c r="S22" s="139"/>
      <c r="T22" s="139"/>
      <c r="U22" s="139"/>
      <c r="V22" s="139"/>
      <c r="W22" s="139"/>
      <c r="X22" s="139"/>
      <c r="Y22" s="140"/>
    </row>
    <row r="23" spans="2:40" s="99" customFormat="1" ht="30" customHeight="1" thickBot="1">
      <c r="B23" s="192" t="s">
        <v>1</v>
      </c>
      <c r="C23" s="169"/>
      <c r="D23" s="172" t="str">
        <f>IF($C$23="","",VLOOKUP($C$23,Sheet1!$D$2:$P$32,2,0))</f>
        <v/>
      </c>
      <c r="E23" s="173"/>
      <c r="F23" s="123"/>
      <c r="G23" s="130" t="s">
        <v>13</v>
      </c>
      <c r="H23" s="174"/>
      <c r="I23" s="175"/>
      <c r="J23" s="175"/>
      <c r="K23" s="175"/>
      <c r="L23" s="175"/>
      <c r="M23" s="175"/>
      <c r="N23" s="175"/>
      <c r="O23" s="175"/>
      <c r="P23" s="175"/>
      <c r="Q23" s="176"/>
      <c r="R23" s="138" t="str">
        <f>IF(OR(D23=Sheet1!$D$36,D23=Sheet1!$E$36,D23=Sheet1!$F$36,D23=Sheet1!$G$36,D23=Sheet1!$H$36,D23=Sheet1!$I$36,D23=Sheet1!$J$36,D23=Sheet1!$K$36,D23=Sheet1!$L$36,D23=Sheet1!$M$36,D23=Sheet1!$D$37,D23=Sheet1!$E$37,D23=Sheet1!$F$37,D23=Sheet1!$G$37),"←資格情報を入力してください！","")</f>
        <v/>
      </c>
      <c r="S23" s="139"/>
      <c r="T23" s="139"/>
      <c r="U23" s="139"/>
      <c r="V23" s="139"/>
      <c r="W23" s="139"/>
      <c r="X23" s="139"/>
      <c r="Y23" s="140"/>
    </row>
    <row r="24" spans="2:40" s="99" customFormat="1" ht="30" customHeight="1" thickBot="1">
      <c r="B24" s="193"/>
      <c r="C24" s="170"/>
      <c r="D24" s="141" t="str">
        <f>IF($C$23="","",VLOOKUP($C$23,Sheet1!$D$2:$P$32,3,0))</f>
        <v/>
      </c>
      <c r="E24" s="142"/>
      <c r="F24" s="125"/>
      <c r="G24" s="126" t="s">
        <v>13</v>
      </c>
      <c r="H24" s="141"/>
      <c r="I24" s="163"/>
      <c r="J24" s="163"/>
      <c r="K24" s="163"/>
      <c r="L24" s="163"/>
      <c r="M24" s="163"/>
      <c r="N24" s="163"/>
      <c r="O24" s="163"/>
      <c r="P24" s="163"/>
      <c r="Q24" s="142"/>
      <c r="R24" s="138" t="str">
        <f>IF(OR(D24=Sheet1!$D$36,D24=Sheet1!$E$36,D24=Sheet1!$F$36,D24=Sheet1!$G$36,D24=Sheet1!$H$36,D24=Sheet1!$I$36,D24=Sheet1!$J$36,D24=Sheet1!$K$36,D24=Sheet1!$L$36,D24=Sheet1!$M$36,D24=Sheet1!$D$37,D24=Sheet1!$E$37,D24=Sheet1!$F$37,D24=Sheet1!$G$37),"←資格情報を入力してください！","")</f>
        <v/>
      </c>
      <c r="S24" s="139"/>
      <c r="T24" s="139"/>
      <c r="U24" s="139"/>
      <c r="V24" s="139"/>
      <c r="W24" s="139"/>
      <c r="X24" s="139"/>
      <c r="Y24" s="140"/>
    </row>
    <row r="25" spans="2:40" s="99" customFormat="1" ht="30" customHeight="1" thickBot="1">
      <c r="B25" s="193"/>
      <c r="C25" s="170"/>
      <c r="D25" s="141" t="str">
        <f>IF($C$23="","",VLOOKUP($C$23,Sheet1!$D$2:$P$32,4,0))</f>
        <v/>
      </c>
      <c r="E25" s="142"/>
      <c r="F25" s="125"/>
      <c r="G25" s="126" t="s">
        <v>13</v>
      </c>
      <c r="H25" s="141"/>
      <c r="I25" s="163"/>
      <c r="J25" s="163"/>
      <c r="K25" s="163"/>
      <c r="L25" s="163"/>
      <c r="M25" s="163"/>
      <c r="N25" s="163"/>
      <c r="O25" s="163"/>
      <c r="P25" s="163"/>
      <c r="Q25" s="142"/>
      <c r="R25" s="138" t="str">
        <f>IF(OR(D25=Sheet1!$D$36,D25=Sheet1!$E$36,D25=Sheet1!$F$36,D25=Sheet1!$G$36,D25=Sheet1!$H$36,D25=Sheet1!$I$36,D25=Sheet1!$J$36,D25=Sheet1!$K$36,D25=Sheet1!$L$36,D25=Sheet1!$M$36,D25=Sheet1!$D$37,D25=Sheet1!$E$37,D25=Sheet1!$F$37,D25=Sheet1!$G$37),"←資格情報を入力してください！","")</f>
        <v/>
      </c>
      <c r="S25" s="139"/>
      <c r="T25" s="139"/>
      <c r="U25" s="139"/>
      <c r="V25" s="139"/>
      <c r="W25" s="139"/>
      <c r="X25" s="139"/>
      <c r="Y25" s="140"/>
    </row>
    <row r="26" spans="2:40" s="99" customFormat="1" ht="30" customHeight="1" thickBot="1">
      <c r="B26" s="193"/>
      <c r="C26" s="170"/>
      <c r="D26" s="141" t="str">
        <f>IF($C$23="","",VLOOKUP($C$23,Sheet1!$D$2:$P$32,5,0))</f>
        <v/>
      </c>
      <c r="E26" s="142"/>
      <c r="F26" s="125"/>
      <c r="G26" s="126" t="s">
        <v>13</v>
      </c>
      <c r="H26" s="141"/>
      <c r="I26" s="163"/>
      <c r="J26" s="163"/>
      <c r="K26" s="163"/>
      <c r="L26" s="163"/>
      <c r="M26" s="163"/>
      <c r="N26" s="163"/>
      <c r="O26" s="163"/>
      <c r="P26" s="163"/>
      <c r="Q26" s="142"/>
      <c r="R26" s="138" t="str">
        <f>IF(OR(D26=Sheet1!$D$36,D26=Sheet1!$E$36,D26=Sheet1!$F$36,D26=Sheet1!$G$36,D26=Sheet1!$H$36,D26=Sheet1!$I$36,D26=Sheet1!$J$36,D26=Sheet1!$K$36,D26=Sheet1!$L$36,D26=Sheet1!$M$36,D26=Sheet1!$D$37,D26=Sheet1!$E$37,D26=Sheet1!$F$37,D26=Sheet1!$G$37),"←資格情報を入力してください！","")</f>
        <v/>
      </c>
      <c r="S26" s="139"/>
      <c r="T26" s="139"/>
      <c r="U26" s="139"/>
      <c r="V26" s="139"/>
      <c r="W26" s="139"/>
      <c r="X26" s="139"/>
      <c r="Y26" s="140"/>
    </row>
    <row r="27" spans="2:40" s="99" customFormat="1" ht="30" customHeight="1" thickBot="1">
      <c r="B27" s="193"/>
      <c r="C27" s="170"/>
      <c r="D27" s="141" t="str">
        <f>IF($C$23="","",VLOOKUP($C$23,Sheet1!$D$2:$P$32,6,0))</f>
        <v/>
      </c>
      <c r="E27" s="142"/>
      <c r="F27" s="125"/>
      <c r="G27" s="126" t="s">
        <v>13</v>
      </c>
      <c r="H27" s="141"/>
      <c r="I27" s="163"/>
      <c r="J27" s="163"/>
      <c r="K27" s="163"/>
      <c r="L27" s="163"/>
      <c r="M27" s="163"/>
      <c r="N27" s="163"/>
      <c r="O27" s="163"/>
      <c r="P27" s="163"/>
      <c r="Q27" s="142"/>
      <c r="R27" s="138" t="str">
        <f>IF(OR(D27=Sheet1!$D$36,D27=Sheet1!$E$36,D27=Sheet1!$F$36,D27=Sheet1!$G$36,D27=Sheet1!$H$36,D27=Sheet1!$I$36,D27=Sheet1!$J$36,D27=Sheet1!$K$36,D27=Sheet1!$L$36,D27=Sheet1!$M$36,D27=Sheet1!$D$37,D27=Sheet1!$E$37,D27=Sheet1!$F$37,D27=Sheet1!$G$37),"←資格情報を入力してください！","")</f>
        <v/>
      </c>
      <c r="S27" s="139"/>
      <c r="T27" s="139"/>
      <c r="U27" s="139"/>
      <c r="V27" s="139"/>
      <c r="W27" s="139"/>
      <c r="X27" s="139"/>
      <c r="Y27" s="140"/>
    </row>
    <row r="28" spans="2:40" s="99" customFormat="1" ht="30" customHeight="1" thickBot="1">
      <c r="B28" s="193"/>
      <c r="C28" s="170"/>
      <c r="D28" s="141" t="str">
        <f>IF($C$23="","",VLOOKUP($C$23,Sheet1!$D$2:$P$32,7,0))</f>
        <v/>
      </c>
      <c r="E28" s="142"/>
      <c r="F28" s="125"/>
      <c r="G28" s="126" t="s">
        <v>13</v>
      </c>
      <c r="H28" s="141"/>
      <c r="I28" s="163"/>
      <c r="J28" s="163"/>
      <c r="K28" s="163"/>
      <c r="L28" s="163"/>
      <c r="M28" s="163"/>
      <c r="N28" s="163"/>
      <c r="O28" s="163"/>
      <c r="P28" s="163"/>
      <c r="Q28" s="142"/>
      <c r="R28" s="138" t="str">
        <f>IF(OR(D28=Sheet1!$D$36,D28=Sheet1!$E$36,D28=Sheet1!$F$36,D28=Sheet1!$G$36,D28=Sheet1!$H$36,D28=Sheet1!$I$36,D28=Sheet1!$J$36,D28=Sheet1!$K$36,D28=Sheet1!$L$36,D28=Sheet1!$M$36,D28=Sheet1!$D$37,D28=Sheet1!$E$37,D28=Sheet1!$F$37,D28=Sheet1!$G$37),"←資格情報を入力してください！","")</f>
        <v/>
      </c>
      <c r="S28" s="139"/>
      <c r="T28" s="139"/>
      <c r="U28" s="139"/>
      <c r="V28" s="139"/>
      <c r="W28" s="139"/>
      <c r="X28" s="139"/>
      <c r="Y28" s="140"/>
    </row>
    <row r="29" spans="2:40" s="99" customFormat="1" ht="30" customHeight="1" thickBot="1">
      <c r="B29" s="193"/>
      <c r="C29" s="170"/>
      <c r="D29" s="141" t="str">
        <f>IF($C$23="","",VLOOKUP($C$23,Sheet1!$D$2:$P$32,8,0))</f>
        <v/>
      </c>
      <c r="E29" s="142"/>
      <c r="F29" s="125"/>
      <c r="G29" s="126" t="s">
        <v>13</v>
      </c>
      <c r="H29" s="141"/>
      <c r="I29" s="163"/>
      <c r="J29" s="163"/>
      <c r="K29" s="163"/>
      <c r="L29" s="163"/>
      <c r="M29" s="163"/>
      <c r="N29" s="163"/>
      <c r="O29" s="163"/>
      <c r="P29" s="163"/>
      <c r="Q29" s="142"/>
      <c r="R29" s="138" t="str">
        <f>IF(OR(D29=Sheet1!$D$36,D29=Sheet1!$E$36,D29=Sheet1!$F$36,D29=Sheet1!$G$36,D29=Sheet1!$H$36,D29=Sheet1!$I$36,D29=Sheet1!$J$36,D29=Sheet1!$K$36,D29=Sheet1!$L$36,D29=Sheet1!$M$36,D29=Sheet1!$D$37,D29=Sheet1!$E$37,D29=Sheet1!$F$37,D29=Sheet1!$G$37),"←資格情報を入力してください！","")</f>
        <v/>
      </c>
      <c r="S29" s="139"/>
      <c r="T29" s="139"/>
      <c r="U29" s="139"/>
      <c r="V29" s="139"/>
      <c r="W29" s="139"/>
      <c r="X29" s="139"/>
      <c r="Y29" s="140"/>
    </row>
    <row r="30" spans="2:40" s="99" customFormat="1" ht="30" customHeight="1" thickBot="1">
      <c r="B30" s="193"/>
      <c r="C30" s="170"/>
      <c r="D30" s="141" t="str">
        <f>IF($C$23="","",VLOOKUP($C$23,Sheet1!$D$2:$P$32,9,0))</f>
        <v/>
      </c>
      <c r="E30" s="142"/>
      <c r="F30" s="125"/>
      <c r="G30" s="126" t="s">
        <v>13</v>
      </c>
      <c r="H30" s="141"/>
      <c r="I30" s="163"/>
      <c r="J30" s="163"/>
      <c r="K30" s="163"/>
      <c r="L30" s="163"/>
      <c r="M30" s="163"/>
      <c r="N30" s="163"/>
      <c r="O30" s="163"/>
      <c r="P30" s="163"/>
      <c r="Q30" s="142"/>
      <c r="R30" s="138" t="str">
        <f>IF(OR(D30=Sheet1!$D$36,D30=Sheet1!$E$36,D30=Sheet1!$F$36,D30=Sheet1!$G$36,D30=Sheet1!$H$36,D30=Sheet1!$I$36,D30=Sheet1!$J$36,D30=Sheet1!$K$36,D30=Sheet1!$L$36,D30=Sheet1!$M$36,D30=Sheet1!$D$37,D30=Sheet1!$E$37,D30=Sheet1!$F$37,D30=Sheet1!$G$37),"←資格情報を入力してください！","")</f>
        <v/>
      </c>
      <c r="S30" s="139"/>
      <c r="T30" s="139"/>
      <c r="U30" s="139"/>
      <c r="V30" s="139"/>
      <c r="W30" s="139"/>
      <c r="X30" s="139"/>
      <c r="Y30" s="140"/>
    </row>
    <row r="31" spans="2:40" s="99" customFormat="1" ht="30" customHeight="1" thickBot="1">
      <c r="B31" s="193"/>
      <c r="C31" s="170"/>
      <c r="D31" s="141" t="str">
        <f>IF($C$23="","",VLOOKUP($C$23,Sheet1!$D$2:$P$32,10,0))</f>
        <v/>
      </c>
      <c r="E31" s="142"/>
      <c r="F31" s="125"/>
      <c r="G31" s="126" t="s">
        <v>13</v>
      </c>
      <c r="H31" s="141"/>
      <c r="I31" s="163"/>
      <c r="J31" s="163"/>
      <c r="K31" s="163"/>
      <c r="L31" s="163"/>
      <c r="M31" s="163"/>
      <c r="N31" s="163"/>
      <c r="O31" s="163"/>
      <c r="P31" s="163"/>
      <c r="Q31" s="142"/>
      <c r="R31" s="138" t="str">
        <f>IF(OR(D31=Sheet1!$D$36,D31=Sheet1!$E$36,D31=Sheet1!$F$36,D31=Sheet1!$G$36,D31=Sheet1!$H$36,D31=Sheet1!$I$36,D31=Sheet1!$J$36,D31=Sheet1!$K$36,D31=Sheet1!$L$36,D31=Sheet1!$M$36,D31=Sheet1!$D$37,D31=Sheet1!$E$37,D31=Sheet1!$F$37,D31=Sheet1!$G$37),"←資格情報を入力してください！","")</f>
        <v/>
      </c>
      <c r="S31" s="139"/>
      <c r="T31" s="139"/>
      <c r="U31" s="139"/>
      <c r="V31" s="139"/>
      <c r="W31" s="139"/>
      <c r="X31" s="139"/>
      <c r="Y31" s="140"/>
    </row>
    <row r="32" spans="2:40" s="99" customFormat="1" ht="30" customHeight="1" thickBot="1">
      <c r="B32" s="193"/>
      <c r="C32" s="170"/>
      <c r="D32" s="141" t="str">
        <f>IF($C$23="","",VLOOKUP($C$23,Sheet1!$D$2:$P$32,11,0))</f>
        <v/>
      </c>
      <c r="E32" s="142"/>
      <c r="F32" s="125"/>
      <c r="G32" s="126" t="s">
        <v>13</v>
      </c>
      <c r="H32" s="141"/>
      <c r="I32" s="163"/>
      <c r="J32" s="163"/>
      <c r="K32" s="163"/>
      <c r="L32" s="163"/>
      <c r="M32" s="163"/>
      <c r="N32" s="163"/>
      <c r="O32" s="163"/>
      <c r="P32" s="163"/>
      <c r="Q32" s="142"/>
      <c r="R32" s="138" t="str">
        <f>IF(OR(D32=Sheet1!$D$36,D32=Sheet1!$E$36,D32=Sheet1!$F$36,D32=Sheet1!$G$36,D32=Sheet1!$H$36,D32=Sheet1!$I$36,D32=Sheet1!$J$36,D32=Sheet1!$K$36,D32=Sheet1!$L$36,D32=Sheet1!$M$36,D32=Sheet1!$D$37,D32=Sheet1!$E$37,D32=Sheet1!$F$37,D32=Sheet1!$G$37),"←資格情報を入力してください！","")</f>
        <v/>
      </c>
      <c r="S32" s="139"/>
      <c r="T32" s="139"/>
      <c r="U32" s="139"/>
      <c r="V32" s="139"/>
      <c r="W32" s="139"/>
      <c r="X32" s="139"/>
      <c r="Y32" s="140"/>
    </row>
    <row r="33" spans="2:25" s="99" customFormat="1" ht="30" customHeight="1" thickBot="1">
      <c r="B33" s="193"/>
      <c r="C33" s="170"/>
      <c r="D33" s="141" t="str">
        <f>IF($C$23="","",VLOOKUP($C$23,Sheet1!$D$2:$P$32,12,0))</f>
        <v/>
      </c>
      <c r="E33" s="142"/>
      <c r="F33" s="125"/>
      <c r="G33" s="126" t="s">
        <v>13</v>
      </c>
      <c r="H33" s="141"/>
      <c r="I33" s="163"/>
      <c r="J33" s="163"/>
      <c r="K33" s="163"/>
      <c r="L33" s="163"/>
      <c r="M33" s="163"/>
      <c r="N33" s="163"/>
      <c r="O33" s="163"/>
      <c r="P33" s="163"/>
      <c r="Q33" s="142"/>
      <c r="R33" s="138" t="str">
        <f>IF(OR(D33=Sheet1!$D$36,D33=Sheet1!$E$36,D33=Sheet1!$F$36,D33=Sheet1!$G$36,D33=Sheet1!$H$36,D33=Sheet1!$I$36,D33=Sheet1!$J$36,D33=Sheet1!$K$36,D33=Sheet1!$L$36,D33=Sheet1!$M$36,D33=Sheet1!$D$37,D33=Sheet1!$E$37,D33=Sheet1!$F$37,D33=Sheet1!$G$37),"←資格情報を入力してください！","")</f>
        <v/>
      </c>
      <c r="S33" s="139"/>
      <c r="T33" s="139"/>
      <c r="U33" s="139"/>
      <c r="V33" s="139"/>
      <c r="W33" s="139"/>
      <c r="X33" s="139"/>
      <c r="Y33" s="140"/>
    </row>
    <row r="34" spans="2:25" s="99" customFormat="1" ht="30" customHeight="1" thickBot="1">
      <c r="B34" s="193"/>
      <c r="C34" s="170"/>
      <c r="D34" s="179" t="str">
        <f>IF($C$23="","",VLOOKUP($C$23,Sheet1!$D$2:$P$32,13,0))</f>
        <v/>
      </c>
      <c r="E34" s="181"/>
      <c r="F34" s="127"/>
      <c r="G34" s="128" t="s">
        <v>13</v>
      </c>
      <c r="H34" s="179"/>
      <c r="I34" s="180"/>
      <c r="J34" s="180"/>
      <c r="K34" s="180"/>
      <c r="L34" s="180"/>
      <c r="M34" s="180"/>
      <c r="N34" s="180"/>
      <c r="O34" s="180"/>
      <c r="P34" s="180"/>
      <c r="Q34" s="181"/>
      <c r="R34" s="138" t="str">
        <f>IF(OR(D34=Sheet1!$D$36,D34=Sheet1!$E$36,D34=Sheet1!$F$36,D34=Sheet1!$G$36,D34=Sheet1!$H$36,D34=Sheet1!$I$36,D34=Sheet1!$J$36,D34=Sheet1!$K$36,D34=Sheet1!$L$36,D34=Sheet1!$M$36,D34=Sheet1!$D$37,D34=Sheet1!$E$37,D34=Sheet1!$F$37,D34=Sheet1!$G$37),"←資格情報を入力してください！","")</f>
        <v/>
      </c>
      <c r="S34" s="139"/>
      <c r="T34" s="139"/>
      <c r="U34" s="139"/>
      <c r="V34" s="139"/>
      <c r="W34" s="139"/>
      <c r="X34" s="139"/>
      <c r="Y34" s="140"/>
    </row>
    <row r="35" spans="2:25" s="99" customFormat="1" ht="30" customHeight="1" thickBot="1">
      <c r="B35" s="193"/>
      <c r="C35" s="170"/>
      <c r="D35" s="182" t="s">
        <v>217</v>
      </c>
      <c r="E35" s="183"/>
      <c r="F35" s="123"/>
      <c r="G35" s="129" t="s">
        <v>13</v>
      </c>
      <c r="H35" s="184"/>
      <c r="I35" s="185"/>
      <c r="J35" s="185"/>
      <c r="K35" s="185"/>
      <c r="L35" s="185"/>
      <c r="M35" s="185"/>
      <c r="N35" s="185"/>
      <c r="O35" s="185"/>
      <c r="P35" s="185"/>
      <c r="Q35" s="186"/>
      <c r="R35" s="138" t="str">
        <f>IF(OR(D35=Sheet1!$D$36,D35=Sheet1!$E$36,D35=Sheet1!$F$36,D35=Sheet1!$G$36,D35=Sheet1!$H$36,D35=Sheet1!$I$36,D35=Sheet1!$J$36,D35=Sheet1!$K$36,D35=Sheet1!$L$36,D35=Sheet1!$M$36,D35=Sheet1!$D$37,D35=Sheet1!$E$37,D35=Sheet1!$F$37,D35=Sheet1!$G$37),"←資格情報を入力してください！","")</f>
        <v/>
      </c>
      <c r="S35" s="139"/>
      <c r="T35" s="139"/>
      <c r="U35" s="139"/>
      <c r="V35" s="139"/>
      <c r="W35" s="139"/>
      <c r="X35" s="139"/>
      <c r="Y35" s="140"/>
    </row>
    <row r="36" spans="2:25" s="99" customFormat="1" ht="30" customHeight="1" thickBot="1">
      <c r="B36" s="194"/>
      <c r="C36" s="171"/>
      <c r="D36" s="187" t="s">
        <v>14</v>
      </c>
      <c r="E36" s="188"/>
      <c r="F36" s="133">
        <f>SUM(F23:F35)</f>
        <v>0</v>
      </c>
      <c r="G36" s="128" t="s">
        <v>13</v>
      </c>
      <c r="H36" s="189" t="str">
        <f>IF(OR(F36=100,F36=0),"","←０か１００になるようにしてください")</f>
        <v/>
      </c>
      <c r="I36" s="190"/>
      <c r="J36" s="190"/>
      <c r="K36" s="190"/>
      <c r="L36" s="190"/>
      <c r="M36" s="190"/>
      <c r="N36" s="190"/>
      <c r="O36" s="190"/>
      <c r="P36" s="190"/>
      <c r="Q36" s="191"/>
      <c r="R36" s="138" t="str">
        <f>IF(OR(D36=Sheet1!$D$36,D36=Sheet1!$E$36,D36=Sheet1!$F$36,D36=Sheet1!$G$36,D36=Sheet1!$H$36,D36=Sheet1!$I$36,D36=Sheet1!$J$36,D36=Sheet1!$K$36,D36=Sheet1!$L$36,D36=Sheet1!$M$36,D36=Sheet1!$D$37,D36=Sheet1!$E$37,D36=Sheet1!$F$37,D36=Sheet1!$G$37),"←資格情報を入力してください！","")</f>
        <v/>
      </c>
      <c r="S36" s="139"/>
      <c r="T36" s="139"/>
      <c r="U36" s="139"/>
      <c r="V36" s="139"/>
      <c r="W36" s="139"/>
      <c r="X36" s="139"/>
      <c r="Y36" s="140"/>
    </row>
    <row r="37" spans="2:25" s="99" customFormat="1" ht="30" customHeight="1" thickBot="1">
      <c r="B37" s="192" t="s">
        <v>2</v>
      </c>
      <c r="C37" s="169"/>
      <c r="D37" s="172" t="str">
        <f>IF($C$37="","",VLOOKUP(C37,Sheet1!$D$2:$P$32,2,0))</f>
        <v/>
      </c>
      <c r="E37" s="173"/>
      <c r="F37" s="123"/>
      <c r="G37" s="130" t="s">
        <v>13</v>
      </c>
      <c r="H37" s="174"/>
      <c r="I37" s="175"/>
      <c r="J37" s="175"/>
      <c r="K37" s="175"/>
      <c r="L37" s="175"/>
      <c r="M37" s="175"/>
      <c r="N37" s="175"/>
      <c r="O37" s="175"/>
      <c r="P37" s="175"/>
      <c r="Q37" s="176"/>
      <c r="R37" s="138" t="str">
        <f>IF(OR(D37=Sheet1!$D$36,D37=Sheet1!$E$36,D37=Sheet1!$F$36,D37=Sheet1!$G$36,D37=Sheet1!$H$36,D37=Sheet1!$I$36,D37=Sheet1!$J$36,D37=Sheet1!$K$36,D37=Sheet1!$L$36,D37=Sheet1!$M$36,D37=Sheet1!$D$37,D37=Sheet1!$E$37,D37=Sheet1!$F$37,D37=Sheet1!$G$37),"←資格情報を入力してください！","")</f>
        <v/>
      </c>
      <c r="S37" s="139"/>
      <c r="T37" s="139"/>
      <c r="U37" s="139"/>
      <c r="V37" s="139"/>
      <c r="W37" s="139"/>
      <c r="X37" s="139"/>
      <c r="Y37" s="140"/>
    </row>
    <row r="38" spans="2:25" s="99" customFormat="1" ht="30" customHeight="1" thickBot="1">
      <c r="B38" s="193"/>
      <c r="C38" s="170"/>
      <c r="D38" s="164" t="str">
        <f>IF($C$37="","",VLOOKUP(C37,Sheet1!$D$2:$P$32,3,0))</f>
        <v/>
      </c>
      <c r="E38" s="165"/>
      <c r="F38" s="125"/>
      <c r="G38" s="126" t="s">
        <v>13</v>
      </c>
      <c r="H38" s="141"/>
      <c r="I38" s="163"/>
      <c r="J38" s="163"/>
      <c r="K38" s="163"/>
      <c r="L38" s="163"/>
      <c r="M38" s="163"/>
      <c r="N38" s="163"/>
      <c r="O38" s="163"/>
      <c r="P38" s="163"/>
      <c r="Q38" s="142"/>
      <c r="R38" s="138" t="str">
        <f>IF(OR(D38=Sheet1!$D$36,D38=Sheet1!$E$36,D38=Sheet1!$F$36,D38=Sheet1!$G$36,D38=Sheet1!$H$36,D38=Sheet1!$I$36,D38=Sheet1!$J$36,D38=Sheet1!$K$36,D38=Sheet1!$L$36,D38=Sheet1!$M$36,D38=Sheet1!$D$37,D38=Sheet1!$E$37,D38=Sheet1!$F$37,D38=Sheet1!$G$37),"←資格情報を入力してください！","")</f>
        <v/>
      </c>
      <c r="S38" s="139"/>
      <c r="T38" s="139"/>
      <c r="U38" s="139"/>
      <c r="V38" s="139"/>
      <c r="W38" s="139"/>
      <c r="X38" s="139"/>
      <c r="Y38" s="140"/>
    </row>
    <row r="39" spans="2:25" s="99" customFormat="1" ht="30" customHeight="1" thickBot="1">
      <c r="B39" s="193"/>
      <c r="C39" s="170"/>
      <c r="D39" s="164" t="str">
        <f>IF($C$37="","",VLOOKUP(C37,Sheet1!$D$2:$P$32,4,0))</f>
        <v/>
      </c>
      <c r="E39" s="165"/>
      <c r="F39" s="125"/>
      <c r="G39" s="126" t="s">
        <v>13</v>
      </c>
      <c r="H39" s="141"/>
      <c r="I39" s="163"/>
      <c r="J39" s="163"/>
      <c r="K39" s="163"/>
      <c r="L39" s="163"/>
      <c r="M39" s="163"/>
      <c r="N39" s="163"/>
      <c r="O39" s="163"/>
      <c r="P39" s="163"/>
      <c r="Q39" s="142"/>
      <c r="R39" s="138" t="str">
        <f>IF(OR(D39=Sheet1!$D$36,D39=Sheet1!$E$36,D39=Sheet1!$F$36,D39=Sheet1!$G$36,D39=Sheet1!$H$36,D39=Sheet1!$I$36,D39=Sheet1!$J$36,D39=Sheet1!$K$36,D39=Sheet1!$L$36,D39=Sheet1!$M$36,D39=Sheet1!$D$37,D39=Sheet1!$E$37,D39=Sheet1!$F$37,D39=Sheet1!$G$37),"←資格情報を入力してください！","")</f>
        <v/>
      </c>
      <c r="S39" s="139"/>
      <c r="T39" s="139"/>
      <c r="U39" s="139"/>
      <c r="V39" s="139"/>
      <c r="W39" s="139"/>
      <c r="X39" s="139"/>
      <c r="Y39" s="140"/>
    </row>
    <row r="40" spans="2:25" s="99" customFormat="1" ht="30" customHeight="1" thickBot="1">
      <c r="B40" s="193"/>
      <c r="C40" s="170"/>
      <c r="D40" s="164" t="str">
        <f>IF($C$37="","",VLOOKUP(C37,Sheet1!$D$2:$P$32,5,0))</f>
        <v/>
      </c>
      <c r="E40" s="165"/>
      <c r="F40" s="125"/>
      <c r="G40" s="126" t="s">
        <v>13</v>
      </c>
      <c r="H40" s="141"/>
      <c r="I40" s="163"/>
      <c r="J40" s="163"/>
      <c r="K40" s="163"/>
      <c r="L40" s="163"/>
      <c r="M40" s="163"/>
      <c r="N40" s="163"/>
      <c r="O40" s="163"/>
      <c r="P40" s="163"/>
      <c r="Q40" s="142"/>
      <c r="R40" s="138" t="str">
        <f>IF(OR(D40=Sheet1!$D$36,D40=Sheet1!$E$36,D40=Sheet1!$F$36,D40=Sheet1!$G$36,D40=Sheet1!$H$36,D40=Sheet1!$I$36,D40=Sheet1!$J$36,D40=Sheet1!$K$36,D40=Sheet1!$L$36,D40=Sheet1!$M$36,D40=Sheet1!$D$37,D40=Sheet1!$E$37,D40=Sheet1!$F$37,D40=Sheet1!$G$37),"←資格情報を入力してください！","")</f>
        <v/>
      </c>
      <c r="S40" s="139"/>
      <c r="T40" s="139"/>
      <c r="U40" s="139"/>
      <c r="V40" s="139"/>
      <c r="W40" s="139"/>
      <c r="X40" s="139"/>
      <c r="Y40" s="140"/>
    </row>
    <row r="41" spans="2:25" s="99" customFormat="1" ht="30" customHeight="1" thickBot="1">
      <c r="B41" s="193"/>
      <c r="C41" s="170"/>
      <c r="D41" s="164" t="str">
        <f>IF($C$37="","",VLOOKUP(C37,Sheet1!$D$2:$P$32,6,0))</f>
        <v/>
      </c>
      <c r="E41" s="165"/>
      <c r="F41" s="125"/>
      <c r="G41" s="126" t="s">
        <v>13</v>
      </c>
      <c r="H41" s="141"/>
      <c r="I41" s="163"/>
      <c r="J41" s="163"/>
      <c r="K41" s="163"/>
      <c r="L41" s="163"/>
      <c r="M41" s="163"/>
      <c r="N41" s="163"/>
      <c r="O41" s="163"/>
      <c r="P41" s="163"/>
      <c r="Q41" s="142"/>
      <c r="R41" s="138" t="str">
        <f>IF(OR(D41=Sheet1!$D$36,D41=Sheet1!$E$36,D41=Sheet1!$F$36,D41=Sheet1!$G$36,D41=Sheet1!$H$36,D41=Sheet1!$I$36,D41=Sheet1!$J$36,D41=Sheet1!$K$36,D41=Sheet1!$L$36,D41=Sheet1!$M$36,D41=Sheet1!$D$37,D41=Sheet1!$E$37,D41=Sheet1!$F$37,D41=Sheet1!$G$37),"←資格情報を入力してください！","")</f>
        <v/>
      </c>
      <c r="S41" s="139"/>
      <c r="T41" s="139"/>
      <c r="U41" s="139"/>
      <c r="V41" s="139"/>
      <c r="W41" s="139"/>
      <c r="X41" s="139"/>
      <c r="Y41" s="140"/>
    </row>
    <row r="42" spans="2:25" s="99" customFormat="1" ht="30" customHeight="1" thickBot="1">
      <c r="B42" s="193"/>
      <c r="C42" s="170"/>
      <c r="D42" s="141" t="str">
        <f>IF($C$37="","",VLOOKUP(C37,Sheet1!$D$2:$P$32,7,0))</f>
        <v/>
      </c>
      <c r="E42" s="142"/>
      <c r="F42" s="125"/>
      <c r="G42" s="126" t="s">
        <v>13</v>
      </c>
      <c r="H42" s="141"/>
      <c r="I42" s="163"/>
      <c r="J42" s="163"/>
      <c r="K42" s="163"/>
      <c r="L42" s="163"/>
      <c r="M42" s="163"/>
      <c r="N42" s="163"/>
      <c r="O42" s="163"/>
      <c r="P42" s="163"/>
      <c r="Q42" s="142"/>
      <c r="R42" s="138" t="str">
        <f>IF(OR(D42=Sheet1!$D$36,D42=Sheet1!$E$36,D42=Sheet1!$F$36,D42=Sheet1!$G$36,D42=Sheet1!$H$36,D42=Sheet1!$I$36,D42=Sheet1!$J$36,D42=Sheet1!$K$36,D42=Sheet1!$L$36,D42=Sheet1!$M$36,D42=Sheet1!$D$37,D42=Sheet1!$E$37,D42=Sheet1!$F$37,D42=Sheet1!$G$37),"←資格情報を入力してください！","")</f>
        <v/>
      </c>
      <c r="S42" s="139"/>
      <c r="T42" s="139"/>
      <c r="U42" s="139"/>
      <c r="V42" s="139"/>
      <c r="W42" s="139"/>
      <c r="X42" s="139"/>
      <c r="Y42" s="140"/>
    </row>
    <row r="43" spans="2:25" s="99" customFormat="1" ht="30" customHeight="1" thickBot="1">
      <c r="B43" s="193"/>
      <c r="C43" s="170"/>
      <c r="D43" s="141" t="str">
        <f>IF($C$37="","",VLOOKUP(C37,Sheet1!$D$2:$P$32,8,0))</f>
        <v/>
      </c>
      <c r="E43" s="142"/>
      <c r="F43" s="125"/>
      <c r="G43" s="126" t="s">
        <v>13</v>
      </c>
      <c r="H43" s="141"/>
      <c r="I43" s="163"/>
      <c r="J43" s="163"/>
      <c r="K43" s="163"/>
      <c r="L43" s="163"/>
      <c r="M43" s="163"/>
      <c r="N43" s="163"/>
      <c r="O43" s="163"/>
      <c r="P43" s="163"/>
      <c r="Q43" s="142"/>
      <c r="R43" s="138" t="str">
        <f>IF(OR(D43=Sheet1!$D$36,D43=Sheet1!$E$36,D43=Sheet1!$F$36,D43=Sheet1!$G$36,D43=Sheet1!$H$36,D43=Sheet1!$I$36,D43=Sheet1!$J$36,D43=Sheet1!$K$36,D43=Sheet1!$L$36,D43=Sheet1!$M$36,D43=Sheet1!$D$37,D43=Sheet1!$E$37,D43=Sheet1!$F$37,D43=Sheet1!$G$37),"←資格情報を入力してください！","")</f>
        <v/>
      </c>
      <c r="S43" s="139"/>
      <c r="T43" s="139"/>
      <c r="U43" s="139"/>
      <c r="V43" s="139"/>
      <c r="W43" s="139"/>
      <c r="X43" s="139"/>
      <c r="Y43" s="140"/>
    </row>
    <row r="44" spans="2:25" s="99" customFormat="1" ht="30" customHeight="1" thickBot="1">
      <c r="B44" s="193"/>
      <c r="C44" s="170"/>
      <c r="D44" s="164" t="str">
        <f>IF($C$37="","",VLOOKUP(C37,Sheet1!$D$2:$P$32,9,0))</f>
        <v/>
      </c>
      <c r="E44" s="165"/>
      <c r="F44" s="125"/>
      <c r="G44" s="126" t="s">
        <v>13</v>
      </c>
      <c r="H44" s="141"/>
      <c r="I44" s="163"/>
      <c r="J44" s="163"/>
      <c r="K44" s="163"/>
      <c r="L44" s="163"/>
      <c r="M44" s="163"/>
      <c r="N44" s="163"/>
      <c r="O44" s="163"/>
      <c r="P44" s="163"/>
      <c r="Q44" s="142"/>
      <c r="R44" s="138" t="str">
        <f>IF(OR(D44=Sheet1!$D$36,D44=Sheet1!$E$36,D44=Sheet1!$F$36,D44=Sheet1!$G$36,D44=Sheet1!$H$36,D44=Sheet1!$I$36,D44=Sheet1!$J$36,D44=Sheet1!$K$36,D44=Sheet1!$L$36,D44=Sheet1!$M$36,D44=Sheet1!$D$37,D44=Sheet1!$E$37,D44=Sheet1!$F$37,D44=Sheet1!$G$37),"←資格情報を入力してください！","")</f>
        <v/>
      </c>
      <c r="S44" s="139"/>
      <c r="T44" s="139"/>
      <c r="U44" s="139"/>
      <c r="V44" s="139"/>
      <c r="W44" s="139"/>
      <c r="X44" s="139"/>
      <c r="Y44" s="140"/>
    </row>
    <row r="45" spans="2:25" s="99" customFormat="1" ht="30" customHeight="1" thickBot="1">
      <c r="B45" s="193"/>
      <c r="C45" s="170"/>
      <c r="D45" s="164" t="str">
        <f>IF($C$37="","",VLOOKUP(C37,Sheet1!$D$2:$P$32,10,0))</f>
        <v/>
      </c>
      <c r="E45" s="165"/>
      <c r="F45" s="125"/>
      <c r="G45" s="126" t="s">
        <v>13</v>
      </c>
      <c r="H45" s="141"/>
      <c r="I45" s="163"/>
      <c r="J45" s="163"/>
      <c r="K45" s="163"/>
      <c r="L45" s="163"/>
      <c r="M45" s="163"/>
      <c r="N45" s="163"/>
      <c r="O45" s="163"/>
      <c r="P45" s="163"/>
      <c r="Q45" s="142"/>
      <c r="R45" s="138" t="str">
        <f>IF(OR(D45=Sheet1!$D$36,D45=Sheet1!$E$36,D45=Sheet1!$F$36,D45=Sheet1!$G$36,D45=Sheet1!$H$36,D45=Sheet1!$I$36,D45=Sheet1!$J$36,D45=Sheet1!$K$36,D45=Sheet1!$L$36,D45=Sheet1!$M$36,D45=Sheet1!$D$37,D45=Sheet1!$E$37,D45=Sheet1!$F$37,D45=Sheet1!$G$37),"←資格情報を入力してください！","")</f>
        <v/>
      </c>
      <c r="S45" s="139"/>
      <c r="T45" s="139"/>
      <c r="U45" s="139"/>
      <c r="V45" s="139"/>
      <c r="W45" s="139"/>
      <c r="X45" s="139"/>
      <c r="Y45" s="140"/>
    </row>
    <row r="46" spans="2:25" s="99" customFormat="1" ht="30" customHeight="1" thickBot="1">
      <c r="B46" s="193"/>
      <c r="C46" s="170"/>
      <c r="D46" s="164" t="str">
        <f>IF($C$37="","",VLOOKUP(C37,Sheet1!$D$2:$P$32,11,0))</f>
        <v/>
      </c>
      <c r="E46" s="165"/>
      <c r="F46" s="125"/>
      <c r="G46" s="126" t="s">
        <v>13</v>
      </c>
      <c r="H46" s="141"/>
      <c r="I46" s="163"/>
      <c r="J46" s="163"/>
      <c r="K46" s="163"/>
      <c r="L46" s="163"/>
      <c r="M46" s="163"/>
      <c r="N46" s="163"/>
      <c r="O46" s="163"/>
      <c r="P46" s="163"/>
      <c r="Q46" s="142"/>
      <c r="R46" s="138" t="str">
        <f>IF(OR(D46=Sheet1!$D$36,D46=Sheet1!$E$36,D46=Sheet1!$F$36,D46=Sheet1!$G$36,D46=Sheet1!$H$36,D46=Sheet1!$I$36,D46=Sheet1!$J$36,D46=Sheet1!$K$36,D46=Sheet1!$L$36,D46=Sheet1!$M$36,D46=Sheet1!$D$37,D46=Sheet1!$E$37,D46=Sheet1!$F$37,D46=Sheet1!$G$37),"←資格情報を入力してください！","")</f>
        <v/>
      </c>
      <c r="S46" s="139"/>
      <c r="T46" s="139"/>
      <c r="U46" s="139"/>
      <c r="V46" s="139"/>
      <c r="W46" s="139"/>
      <c r="X46" s="139"/>
      <c r="Y46" s="140"/>
    </row>
    <row r="47" spans="2:25" s="99" customFormat="1" ht="30" customHeight="1" thickBot="1">
      <c r="B47" s="193"/>
      <c r="C47" s="170"/>
      <c r="D47" s="164" t="str">
        <f>IF($C$37="","",VLOOKUP(C37,Sheet1!$D$2:$P$32,12,0))</f>
        <v/>
      </c>
      <c r="E47" s="165"/>
      <c r="F47" s="125"/>
      <c r="G47" s="126" t="s">
        <v>13</v>
      </c>
      <c r="H47" s="141"/>
      <c r="I47" s="163"/>
      <c r="J47" s="163"/>
      <c r="K47" s="163"/>
      <c r="L47" s="163"/>
      <c r="M47" s="163"/>
      <c r="N47" s="163"/>
      <c r="O47" s="163"/>
      <c r="P47" s="163"/>
      <c r="Q47" s="142"/>
      <c r="R47" s="138" t="str">
        <f>IF(OR(D47=Sheet1!$D$36,D47=Sheet1!$E$36,D47=Sheet1!$F$36,D47=Sheet1!$G$36,D47=Sheet1!$H$36,D47=Sheet1!$I$36,D47=Sheet1!$J$36,D47=Sheet1!$K$36,D47=Sheet1!$L$36,D47=Sheet1!$M$36,D47=Sheet1!$D$37,D47=Sheet1!$E$37,D47=Sheet1!$F$37,D47=Sheet1!$G$37),"←資格情報を入力してください！","")</f>
        <v/>
      </c>
      <c r="S47" s="139"/>
      <c r="T47" s="139"/>
      <c r="U47" s="139"/>
      <c r="V47" s="139"/>
      <c r="W47" s="139"/>
      <c r="X47" s="139"/>
      <c r="Y47" s="140"/>
    </row>
    <row r="48" spans="2:25" s="99" customFormat="1" ht="30" customHeight="1" thickBot="1">
      <c r="B48" s="193"/>
      <c r="C48" s="170"/>
      <c r="D48" s="177" t="str">
        <f>IF($C$37="","",VLOOKUP(C37,Sheet1!$D$2:$P$32,13,0))</f>
        <v/>
      </c>
      <c r="E48" s="178"/>
      <c r="F48" s="127"/>
      <c r="G48" s="128" t="s">
        <v>13</v>
      </c>
      <c r="H48" s="179"/>
      <c r="I48" s="180"/>
      <c r="J48" s="180"/>
      <c r="K48" s="180"/>
      <c r="L48" s="180"/>
      <c r="M48" s="180"/>
      <c r="N48" s="180"/>
      <c r="O48" s="180"/>
      <c r="P48" s="180"/>
      <c r="Q48" s="181"/>
      <c r="R48" s="138" t="str">
        <f>IF(OR(D48=Sheet1!$D$36,D48=Sheet1!$E$36,D48=Sheet1!$F$36,D48=Sheet1!$G$36,D48=Sheet1!$H$36,D48=Sheet1!$I$36,D48=Sheet1!$J$36,D48=Sheet1!$K$36,D48=Sheet1!$L$36,D48=Sheet1!$M$36,D48=Sheet1!$D$37,D48=Sheet1!$E$37,D48=Sheet1!$F$37,D48=Sheet1!$G$37),"←資格情報を入力してください！","")</f>
        <v/>
      </c>
      <c r="S48" s="139"/>
      <c r="T48" s="139"/>
      <c r="U48" s="139"/>
      <c r="V48" s="139"/>
      <c r="W48" s="139"/>
      <c r="X48" s="139"/>
      <c r="Y48" s="140"/>
    </row>
    <row r="49" spans="2:25" s="99" customFormat="1" ht="30" customHeight="1" thickBot="1">
      <c r="B49" s="193"/>
      <c r="C49" s="170"/>
      <c r="D49" s="182" t="s">
        <v>217</v>
      </c>
      <c r="E49" s="183"/>
      <c r="F49" s="123"/>
      <c r="G49" s="129" t="s">
        <v>13</v>
      </c>
      <c r="H49" s="184"/>
      <c r="I49" s="185"/>
      <c r="J49" s="185"/>
      <c r="K49" s="185"/>
      <c r="L49" s="185"/>
      <c r="M49" s="185"/>
      <c r="N49" s="185"/>
      <c r="O49" s="185"/>
      <c r="P49" s="185"/>
      <c r="Q49" s="186"/>
      <c r="R49" s="138" t="str">
        <f>IF(OR(D49=Sheet1!$D$36,D49=Sheet1!$E$36,D49=Sheet1!$F$36,D49=Sheet1!$G$36,D49=Sheet1!$H$36,D49=Sheet1!$I$36,D49=Sheet1!$J$36,D49=Sheet1!$K$36,D49=Sheet1!$L$36,D49=Sheet1!$M$36,D49=Sheet1!$D$37,D49=Sheet1!$E$37,D49=Sheet1!$F$37,D49=Sheet1!$G$37),"←資格情報を入力してください！","")</f>
        <v/>
      </c>
      <c r="S49" s="139"/>
      <c r="T49" s="139"/>
      <c r="U49" s="139"/>
      <c r="V49" s="139"/>
      <c r="W49" s="139"/>
      <c r="X49" s="139"/>
      <c r="Y49" s="140"/>
    </row>
    <row r="50" spans="2:25" s="99" customFormat="1" ht="30" customHeight="1" thickBot="1">
      <c r="B50" s="194"/>
      <c r="C50" s="171"/>
      <c r="D50" s="187" t="s">
        <v>14</v>
      </c>
      <c r="E50" s="188"/>
      <c r="F50" s="127">
        <f>SUM(F37:F48)</f>
        <v>0</v>
      </c>
      <c r="G50" s="128" t="s">
        <v>13</v>
      </c>
      <c r="H50" s="189" t="str">
        <f>IF(OR(F50=100,F50=0),"","←０か１００になるようにしてください")</f>
        <v/>
      </c>
      <c r="I50" s="190"/>
      <c r="J50" s="190"/>
      <c r="K50" s="190"/>
      <c r="L50" s="190"/>
      <c r="M50" s="190"/>
      <c r="N50" s="190"/>
      <c r="O50" s="190"/>
      <c r="P50" s="190"/>
      <c r="Q50" s="191"/>
      <c r="R50" s="138" t="str">
        <f>IF(OR(D50=Sheet1!$D$36,D50=Sheet1!$E$36,D50=Sheet1!$F$36,D50=Sheet1!$G$36,D50=Sheet1!$H$36,D50=Sheet1!$I$36,D50=Sheet1!$J$36,D50=Sheet1!$K$36,D50=Sheet1!$L$36,D50=Sheet1!$M$36,D50=Sheet1!$D$37,D50=Sheet1!$E$37,D50=Sheet1!$F$37,D50=Sheet1!$G$37),"←資格情報を入力してください！","")</f>
        <v/>
      </c>
      <c r="S50" s="139"/>
      <c r="T50" s="139"/>
      <c r="U50" s="139"/>
      <c r="V50" s="139"/>
      <c r="W50" s="139"/>
      <c r="X50" s="139"/>
      <c r="Y50" s="140"/>
    </row>
    <row r="51" spans="2:25" s="99" customFormat="1" ht="30" customHeight="1" thickBot="1">
      <c r="B51" s="192" t="s">
        <v>15</v>
      </c>
      <c r="C51" s="169"/>
      <c r="D51" s="172" t="str">
        <f>IF($C$51="","",VLOOKUP(C51,Sheet1!$D$2:$P$32,2,0))</f>
        <v/>
      </c>
      <c r="E51" s="173"/>
      <c r="F51" s="123"/>
      <c r="G51" s="130" t="s">
        <v>13</v>
      </c>
      <c r="H51" s="174"/>
      <c r="I51" s="175"/>
      <c r="J51" s="175"/>
      <c r="K51" s="175"/>
      <c r="L51" s="175"/>
      <c r="M51" s="175"/>
      <c r="N51" s="175"/>
      <c r="O51" s="175"/>
      <c r="P51" s="175"/>
      <c r="Q51" s="176"/>
      <c r="R51" s="138" t="str">
        <f>IF(OR(D51=Sheet1!$D$36,D51=Sheet1!$E$36,D51=Sheet1!$F$36,D51=Sheet1!$G$36,D51=Sheet1!$H$36,D51=Sheet1!$I$36,D51=Sheet1!$J$36,D51=Sheet1!$K$36,D51=Sheet1!$L$36,D51=Sheet1!$M$36,D51=Sheet1!$D$37,D51=Sheet1!$E$37,D51=Sheet1!$F$37,D51=Sheet1!$G$37),"←資格情報を入力してください！","")</f>
        <v/>
      </c>
      <c r="S51" s="139"/>
      <c r="T51" s="139"/>
      <c r="U51" s="139"/>
      <c r="V51" s="139"/>
      <c r="W51" s="139"/>
      <c r="X51" s="139"/>
      <c r="Y51" s="140"/>
    </row>
    <row r="52" spans="2:25" s="99" customFormat="1" ht="30" customHeight="1" thickBot="1">
      <c r="B52" s="193"/>
      <c r="C52" s="170"/>
      <c r="D52" s="164" t="str">
        <f>IF($C$51="","",VLOOKUP(C51,Sheet1!$D$2:$P$32,3,0))</f>
        <v/>
      </c>
      <c r="E52" s="165"/>
      <c r="F52" s="125"/>
      <c r="G52" s="126" t="s">
        <v>13</v>
      </c>
      <c r="H52" s="141"/>
      <c r="I52" s="163"/>
      <c r="J52" s="163"/>
      <c r="K52" s="163"/>
      <c r="L52" s="163"/>
      <c r="M52" s="163"/>
      <c r="N52" s="163"/>
      <c r="O52" s="163"/>
      <c r="P52" s="163"/>
      <c r="Q52" s="142"/>
      <c r="R52" s="138" t="str">
        <f>IF(OR(D52=Sheet1!$D$36,D52=Sheet1!$E$36,D52=Sheet1!$F$36,D52=Sheet1!$G$36,D52=Sheet1!$H$36,D52=Sheet1!$I$36,D52=Sheet1!$J$36,D52=Sheet1!$K$36,D52=Sheet1!$L$36,D52=Sheet1!$M$36,D52=Sheet1!$D$37,D52=Sheet1!$E$37,D52=Sheet1!$F$37,D52=Sheet1!$G$37),"←資格情報を入力してください！","")</f>
        <v/>
      </c>
      <c r="S52" s="139"/>
      <c r="T52" s="139"/>
      <c r="U52" s="139"/>
      <c r="V52" s="139"/>
      <c r="W52" s="139"/>
      <c r="X52" s="139"/>
      <c r="Y52" s="140"/>
    </row>
    <row r="53" spans="2:25" s="99" customFormat="1" ht="30" customHeight="1" thickBot="1">
      <c r="B53" s="193"/>
      <c r="C53" s="170"/>
      <c r="D53" s="164" t="str">
        <f>IF($C$51="","",VLOOKUP(C51,Sheet1!$D$2:$P$32,4,0))</f>
        <v/>
      </c>
      <c r="E53" s="165"/>
      <c r="F53" s="125"/>
      <c r="G53" s="126" t="s">
        <v>13</v>
      </c>
      <c r="H53" s="141"/>
      <c r="I53" s="163"/>
      <c r="J53" s="163"/>
      <c r="K53" s="163"/>
      <c r="L53" s="163"/>
      <c r="M53" s="163"/>
      <c r="N53" s="163"/>
      <c r="O53" s="163"/>
      <c r="P53" s="163"/>
      <c r="Q53" s="142"/>
      <c r="R53" s="138" t="str">
        <f>IF(OR(D53=Sheet1!$D$36,D53=Sheet1!$E$36,D53=Sheet1!$F$36,D53=Sheet1!$G$36,D53=Sheet1!$H$36,D53=Sheet1!$I$36,D53=Sheet1!$J$36,D53=Sheet1!$K$36,D53=Sheet1!$L$36,D53=Sheet1!$M$36,D53=Sheet1!$D$37,D53=Sheet1!$E$37,D53=Sheet1!$F$37,D53=Sheet1!$G$37),"←資格情報を入力してください！","")</f>
        <v/>
      </c>
      <c r="S53" s="139"/>
      <c r="T53" s="139"/>
      <c r="U53" s="139"/>
      <c r="V53" s="139"/>
      <c r="W53" s="139"/>
      <c r="X53" s="139"/>
      <c r="Y53" s="140"/>
    </row>
    <row r="54" spans="2:25" s="99" customFormat="1" ht="30" customHeight="1" thickBot="1">
      <c r="B54" s="193"/>
      <c r="C54" s="170"/>
      <c r="D54" s="164" t="str">
        <f>IF($C$51="","",VLOOKUP(C51,Sheet1!$D$2:$P$32,5,0))</f>
        <v/>
      </c>
      <c r="E54" s="165"/>
      <c r="F54" s="125"/>
      <c r="G54" s="126" t="s">
        <v>13</v>
      </c>
      <c r="H54" s="141"/>
      <c r="I54" s="163"/>
      <c r="J54" s="163"/>
      <c r="K54" s="163"/>
      <c r="L54" s="163"/>
      <c r="M54" s="163"/>
      <c r="N54" s="163"/>
      <c r="O54" s="163"/>
      <c r="P54" s="163"/>
      <c r="Q54" s="142"/>
      <c r="R54" s="138" t="str">
        <f>IF(OR(D54=Sheet1!$D$36,D54=Sheet1!$E$36,D54=Sheet1!$F$36,D54=Sheet1!$G$36,D54=Sheet1!$H$36,D54=Sheet1!$I$36,D54=Sheet1!$J$36,D54=Sheet1!$K$36,D54=Sheet1!$L$36,D54=Sheet1!$M$36,D54=Sheet1!$D$37,D54=Sheet1!$E$37,D54=Sheet1!$F$37,D54=Sheet1!$G$37),"←資格情報を入力してください！","")</f>
        <v/>
      </c>
      <c r="S54" s="139"/>
      <c r="T54" s="139"/>
      <c r="U54" s="139"/>
      <c r="V54" s="139"/>
      <c r="W54" s="139"/>
      <c r="X54" s="139"/>
      <c r="Y54" s="140"/>
    </row>
    <row r="55" spans="2:25" s="99" customFormat="1" ht="30" customHeight="1" thickBot="1">
      <c r="B55" s="193"/>
      <c r="C55" s="170"/>
      <c r="D55" s="164" t="str">
        <f>IF($C$51="","",VLOOKUP(C51,Sheet1!$D$2:$P$32,6,0))</f>
        <v/>
      </c>
      <c r="E55" s="165"/>
      <c r="F55" s="125"/>
      <c r="G55" s="126" t="s">
        <v>13</v>
      </c>
      <c r="H55" s="141"/>
      <c r="I55" s="163"/>
      <c r="J55" s="163"/>
      <c r="K55" s="163"/>
      <c r="L55" s="163"/>
      <c r="M55" s="163"/>
      <c r="N55" s="163"/>
      <c r="O55" s="163"/>
      <c r="P55" s="163"/>
      <c r="Q55" s="142"/>
      <c r="R55" s="138" t="str">
        <f>IF(OR(D55=Sheet1!$D$36,D55=Sheet1!$E$36,D55=Sheet1!$F$36,D55=Sheet1!$G$36,D55=Sheet1!$H$36,D55=Sheet1!$I$36,D55=Sheet1!$J$36,D55=Sheet1!$K$36,D55=Sheet1!$L$36,D55=Sheet1!$M$36,D55=Sheet1!$D$37,D55=Sheet1!$E$37,D55=Sheet1!$F$37,D55=Sheet1!$G$37),"←資格情報を入力してください！","")</f>
        <v/>
      </c>
      <c r="S55" s="139"/>
      <c r="T55" s="139"/>
      <c r="U55" s="139"/>
      <c r="V55" s="139"/>
      <c r="W55" s="139"/>
      <c r="X55" s="139"/>
      <c r="Y55" s="140"/>
    </row>
    <row r="56" spans="2:25" s="99" customFormat="1" ht="30" customHeight="1" thickBot="1">
      <c r="B56" s="193"/>
      <c r="C56" s="170"/>
      <c r="D56" s="164" t="str">
        <f>IF($C$51="","",VLOOKUP(C51,Sheet1!$D$2:$P$32,7,0))</f>
        <v/>
      </c>
      <c r="E56" s="165"/>
      <c r="F56" s="125"/>
      <c r="G56" s="126" t="s">
        <v>13</v>
      </c>
      <c r="H56" s="141"/>
      <c r="I56" s="163"/>
      <c r="J56" s="163"/>
      <c r="K56" s="163"/>
      <c r="L56" s="163"/>
      <c r="M56" s="163"/>
      <c r="N56" s="163"/>
      <c r="O56" s="163"/>
      <c r="P56" s="163"/>
      <c r="Q56" s="142"/>
      <c r="R56" s="138" t="str">
        <f>IF(OR(D56=Sheet1!$D$36,D56=Sheet1!$E$36,D56=Sheet1!$F$36,D56=Sheet1!$G$36,D56=Sheet1!$H$36,D56=Sheet1!$I$36,D56=Sheet1!$J$36,D56=Sheet1!$K$36,D56=Sheet1!$L$36,D56=Sheet1!$M$36,D56=Sheet1!$D$37,D56=Sheet1!$E$37,D56=Sheet1!$F$37,D56=Sheet1!$G$37),"←資格情報を入力してください！","")</f>
        <v/>
      </c>
      <c r="S56" s="139"/>
      <c r="T56" s="139"/>
      <c r="U56" s="139"/>
      <c r="V56" s="139"/>
      <c r="W56" s="139"/>
      <c r="X56" s="139"/>
      <c r="Y56" s="140"/>
    </row>
    <row r="57" spans="2:25" s="99" customFormat="1" ht="30" customHeight="1" thickBot="1">
      <c r="B57" s="193"/>
      <c r="C57" s="170"/>
      <c r="D57" s="164" t="str">
        <f>IF($C$51="","",VLOOKUP(C51,Sheet1!$D$2:$P$32,8,0))</f>
        <v/>
      </c>
      <c r="E57" s="165"/>
      <c r="F57" s="125"/>
      <c r="G57" s="126" t="s">
        <v>13</v>
      </c>
      <c r="H57" s="141"/>
      <c r="I57" s="163"/>
      <c r="J57" s="163"/>
      <c r="K57" s="163"/>
      <c r="L57" s="163"/>
      <c r="M57" s="163"/>
      <c r="N57" s="163"/>
      <c r="O57" s="163"/>
      <c r="P57" s="163"/>
      <c r="Q57" s="142"/>
      <c r="R57" s="138" t="str">
        <f>IF(OR(D57=Sheet1!$D$36,D57=Sheet1!$E$36,D57=Sheet1!$F$36,D57=Sheet1!$G$36,D57=Sheet1!$H$36,D57=Sheet1!$I$36,D57=Sheet1!$J$36,D57=Sheet1!$K$36,D57=Sheet1!$L$36,D57=Sheet1!$M$36,D57=Sheet1!$D$37,D57=Sheet1!$E$37,D57=Sheet1!$F$37,D57=Sheet1!$G$37),"←資格情報を入力してください！","")</f>
        <v/>
      </c>
      <c r="S57" s="139"/>
      <c r="T57" s="139"/>
      <c r="U57" s="139"/>
      <c r="V57" s="139"/>
      <c r="W57" s="139"/>
      <c r="X57" s="139"/>
      <c r="Y57" s="140"/>
    </row>
    <row r="58" spans="2:25" s="99" customFormat="1" ht="30" customHeight="1" thickBot="1">
      <c r="B58" s="193"/>
      <c r="C58" s="170"/>
      <c r="D58" s="164" t="str">
        <f>IF($C$51="","",VLOOKUP($C$51,Sheet1!$D$2:$P$32,9,0))</f>
        <v/>
      </c>
      <c r="E58" s="165"/>
      <c r="F58" s="125"/>
      <c r="G58" s="126" t="s">
        <v>13</v>
      </c>
      <c r="H58" s="141"/>
      <c r="I58" s="163"/>
      <c r="J58" s="163"/>
      <c r="K58" s="163"/>
      <c r="L58" s="163"/>
      <c r="M58" s="163"/>
      <c r="N58" s="163"/>
      <c r="O58" s="163"/>
      <c r="P58" s="163"/>
      <c r="Q58" s="142"/>
      <c r="R58" s="138" t="str">
        <f>IF(OR(D58=Sheet1!$D$36,D58=Sheet1!$E$36,D58=Sheet1!$F$36,D58=Sheet1!$G$36,D58=Sheet1!$H$36,D58=Sheet1!$I$36,D58=Sheet1!$J$36,D58=Sheet1!$K$36,D58=Sheet1!$L$36,D58=Sheet1!$M$36,D58=Sheet1!$D$37,D58=Sheet1!$E$37,D58=Sheet1!$F$37,D58=Sheet1!$G$37),"←資格情報を入力してください！","")</f>
        <v/>
      </c>
      <c r="S58" s="139"/>
      <c r="T58" s="139"/>
      <c r="U58" s="139"/>
      <c r="V58" s="139"/>
      <c r="W58" s="139"/>
      <c r="X58" s="139"/>
      <c r="Y58" s="140"/>
    </row>
    <row r="59" spans="2:25" s="99" customFormat="1" ht="30" customHeight="1" thickBot="1">
      <c r="B59" s="193"/>
      <c r="C59" s="170"/>
      <c r="D59" s="164" t="str">
        <f>IF($C$51="","",VLOOKUP($C$51,Sheet1!$D$2:$P$32,10,0))</f>
        <v/>
      </c>
      <c r="E59" s="165"/>
      <c r="F59" s="125"/>
      <c r="G59" s="126" t="s">
        <v>13</v>
      </c>
      <c r="H59" s="141"/>
      <c r="I59" s="163"/>
      <c r="J59" s="163"/>
      <c r="K59" s="163"/>
      <c r="L59" s="163"/>
      <c r="M59" s="163"/>
      <c r="N59" s="163"/>
      <c r="O59" s="163"/>
      <c r="P59" s="163"/>
      <c r="Q59" s="142"/>
      <c r="R59" s="138" t="str">
        <f>IF(OR(D59=Sheet1!$D$36,D59=Sheet1!$E$36,D59=Sheet1!$F$36,D59=Sheet1!$G$36,D59=Sheet1!$H$36,D59=Sheet1!$I$36,D59=Sheet1!$J$36,D59=Sheet1!$K$36,D59=Sheet1!$L$36,D59=Sheet1!$M$36,D59=Sheet1!$D$37,D59=Sheet1!$E$37,D59=Sheet1!$F$37,D59=Sheet1!$G$37),"←資格情報を入力してください！","")</f>
        <v/>
      </c>
      <c r="S59" s="139"/>
      <c r="T59" s="139"/>
      <c r="U59" s="139"/>
      <c r="V59" s="139"/>
      <c r="W59" s="139"/>
      <c r="X59" s="139"/>
      <c r="Y59" s="140"/>
    </row>
    <row r="60" spans="2:25" s="99" customFormat="1" ht="30" customHeight="1" thickBot="1">
      <c r="B60" s="193"/>
      <c r="C60" s="170"/>
      <c r="D60" s="164" t="str">
        <f>IF($C$51="","",VLOOKUP($C$51,Sheet1!$D$2:$P$32,11,0))</f>
        <v/>
      </c>
      <c r="E60" s="165"/>
      <c r="F60" s="125"/>
      <c r="G60" s="126" t="s">
        <v>13</v>
      </c>
      <c r="H60" s="141"/>
      <c r="I60" s="163"/>
      <c r="J60" s="163"/>
      <c r="K60" s="163"/>
      <c r="L60" s="163"/>
      <c r="M60" s="163"/>
      <c r="N60" s="163"/>
      <c r="O60" s="163"/>
      <c r="P60" s="163"/>
      <c r="Q60" s="142"/>
      <c r="R60" s="138" t="str">
        <f>IF(OR(D60=Sheet1!$D$36,D60=Sheet1!$E$36,D60=Sheet1!$F$36,D60=Sheet1!$G$36,D60=Sheet1!$H$36,D60=Sheet1!$I$36,D60=Sheet1!$J$36,D60=Sheet1!$K$36,D60=Sheet1!$L$36,D60=Sheet1!$M$36,D60=Sheet1!$D$37,D60=Sheet1!$E$37,D60=Sheet1!$F$37,D60=Sheet1!$G$37),"←資格情報を入力してください！","")</f>
        <v/>
      </c>
      <c r="S60" s="139"/>
      <c r="T60" s="139"/>
      <c r="U60" s="139"/>
      <c r="V60" s="139"/>
      <c r="W60" s="139"/>
      <c r="X60" s="139"/>
      <c r="Y60" s="140"/>
    </row>
    <row r="61" spans="2:25" s="99" customFormat="1" ht="30" customHeight="1" thickBot="1">
      <c r="B61" s="193"/>
      <c r="C61" s="170"/>
      <c r="D61" s="164" t="str">
        <f>IF($C$51="","",VLOOKUP($C$51,Sheet1!$D$2:$P$32,12,0))</f>
        <v/>
      </c>
      <c r="E61" s="165"/>
      <c r="F61" s="125"/>
      <c r="G61" s="126" t="s">
        <v>13</v>
      </c>
      <c r="H61" s="141"/>
      <c r="I61" s="163"/>
      <c r="J61" s="163"/>
      <c r="K61" s="163"/>
      <c r="L61" s="163"/>
      <c r="M61" s="163"/>
      <c r="N61" s="163"/>
      <c r="O61" s="163"/>
      <c r="P61" s="163"/>
      <c r="Q61" s="142"/>
      <c r="R61" s="138" t="str">
        <f>IF(OR(D61=Sheet1!$D$36,D61=Sheet1!$E$36,D61=Sheet1!$F$36,D61=Sheet1!$G$36,D61=Sheet1!$H$36,D61=Sheet1!$I$36,D61=Sheet1!$J$36,D61=Sheet1!$K$36,D61=Sheet1!$L$36,D61=Sheet1!$M$36,D61=Sheet1!$D$37,D61=Sheet1!$E$37,D61=Sheet1!$F$37,D61=Sheet1!$G$37),"←資格情報を入力してください！","")</f>
        <v/>
      </c>
      <c r="S61" s="139"/>
      <c r="T61" s="139"/>
      <c r="U61" s="139"/>
      <c r="V61" s="139"/>
      <c r="W61" s="139"/>
      <c r="X61" s="139"/>
      <c r="Y61" s="140"/>
    </row>
    <row r="62" spans="2:25" s="99" customFormat="1" ht="30" customHeight="1" thickBot="1">
      <c r="B62" s="193"/>
      <c r="C62" s="170"/>
      <c r="D62" s="177" t="str">
        <f>IF($C$51="","",VLOOKUP(C51,Sheet1!$D$2:$P$32,13,0))</f>
        <v/>
      </c>
      <c r="E62" s="178"/>
      <c r="F62" s="127"/>
      <c r="G62" s="128" t="s">
        <v>13</v>
      </c>
      <c r="H62" s="179"/>
      <c r="I62" s="180"/>
      <c r="J62" s="180"/>
      <c r="K62" s="180"/>
      <c r="L62" s="180"/>
      <c r="M62" s="180"/>
      <c r="N62" s="180"/>
      <c r="O62" s="180"/>
      <c r="P62" s="180"/>
      <c r="Q62" s="181"/>
      <c r="R62" s="138" t="str">
        <f>IF(OR(D62=Sheet1!$D$36,D62=Sheet1!$E$36,D62=Sheet1!$F$36,D62=Sheet1!$G$36,D62=Sheet1!$H$36,D62=Sheet1!$I$36,D62=Sheet1!$J$36,D62=Sheet1!$K$36,D62=Sheet1!$L$36,D62=Sheet1!$M$36,D62=Sheet1!$D$37,D62=Sheet1!$E$37,D62=Sheet1!$F$37,D62=Sheet1!$G$37),"←資格情報を入力してください！","")</f>
        <v/>
      </c>
      <c r="S62" s="139"/>
      <c r="T62" s="139"/>
      <c r="U62" s="139"/>
      <c r="V62" s="139"/>
      <c r="W62" s="139"/>
      <c r="X62" s="139"/>
      <c r="Y62" s="140"/>
    </row>
    <row r="63" spans="2:25" s="99" customFormat="1" ht="30" customHeight="1" thickBot="1">
      <c r="B63" s="193"/>
      <c r="C63" s="170"/>
      <c r="D63" s="182" t="s">
        <v>217</v>
      </c>
      <c r="E63" s="183"/>
      <c r="F63" s="123"/>
      <c r="G63" s="129" t="s">
        <v>13</v>
      </c>
      <c r="H63" s="184"/>
      <c r="I63" s="185"/>
      <c r="J63" s="185"/>
      <c r="K63" s="185"/>
      <c r="L63" s="185"/>
      <c r="M63" s="185"/>
      <c r="N63" s="185"/>
      <c r="O63" s="185"/>
      <c r="P63" s="185"/>
      <c r="Q63" s="186"/>
      <c r="R63" s="138" t="str">
        <f>IF(OR(D63=Sheet1!$D$36,D63=Sheet1!$E$36,D63=Sheet1!$F$36,D63=Sheet1!$G$36,D63=Sheet1!$H$36,D63=Sheet1!$I$36,D63=Sheet1!$J$36,D63=Sheet1!$K$36,D63=Sheet1!$L$36,D63=Sheet1!$M$36,D63=Sheet1!$D$37,D63=Sheet1!$E$37,D63=Sheet1!$F$37,D63=Sheet1!$G$37),"←資格情報を入力してください！","")</f>
        <v/>
      </c>
      <c r="S63" s="139"/>
      <c r="T63" s="139"/>
      <c r="U63" s="139"/>
      <c r="V63" s="139"/>
      <c r="W63" s="139"/>
      <c r="X63" s="139"/>
      <c r="Y63" s="140"/>
    </row>
    <row r="64" spans="2:25" s="99" customFormat="1" ht="30" customHeight="1" thickBot="1">
      <c r="B64" s="194"/>
      <c r="C64" s="171"/>
      <c r="D64" s="187" t="s">
        <v>14</v>
      </c>
      <c r="E64" s="188"/>
      <c r="F64" s="127">
        <f>SUM(F51:F63)</f>
        <v>0</v>
      </c>
      <c r="G64" s="128" t="s">
        <v>13</v>
      </c>
      <c r="H64" s="189" t="str">
        <f>IF(OR(F64=100,F64=0),"","←０か１００になるようにしてください")</f>
        <v/>
      </c>
      <c r="I64" s="190"/>
      <c r="J64" s="190"/>
      <c r="K64" s="190"/>
      <c r="L64" s="190"/>
      <c r="M64" s="190"/>
      <c r="N64" s="190"/>
      <c r="O64" s="190"/>
      <c r="P64" s="190"/>
      <c r="Q64" s="191"/>
      <c r="R64" s="138" t="str">
        <f>IF(OR(D64=Sheet1!$D$36,D64=Sheet1!$E$36,D64=Sheet1!$F$36,D64=Sheet1!$G$36,D64=Sheet1!$H$36,D64=Sheet1!$I$36,D64=Sheet1!$J$36,D64=Sheet1!$K$36,D64=Sheet1!$L$36,D64=Sheet1!$M$36,D64=Sheet1!$D$37,D64=Sheet1!$E$37,D64=Sheet1!$F$37,D64=Sheet1!$G$37),"←資格情報を入力してください！","")</f>
        <v/>
      </c>
      <c r="S64" s="139"/>
      <c r="T64" s="139"/>
      <c r="U64" s="139"/>
      <c r="V64" s="139"/>
      <c r="W64" s="139"/>
      <c r="X64" s="139"/>
      <c r="Y64" s="140"/>
    </row>
    <row r="65" spans="1:28" s="99" customFormat="1" ht="30" customHeight="1" thickBot="1">
      <c r="B65" s="192" t="s">
        <v>16</v>
      </c>
      <c r="C65" s="169"/>
      <c r="D65" s="172" t="str">
        <f>IF($C$65="","",VLOOKUP(C65,Sheet1!$D$2:$P$32,2,0))</f>
        <v/>
      </c>
      <c r="E65" s="173"/>
      <c r="F65" s="123"/>
      <c r="G65" s="130" t="s">
        <v>13</v>
      </c>
      <c r="H65" s="174"/>
      <c r="I65" s="175"/>
      <c r="J65" s="175"/>
      <c r="K65" s="175"/>
      <c r="L65" s="175"/>
      <c r="M65" s="175"/>
      <c r="N65" s="175"/>
      <c r="O65" s="175"/>
      <c r="P65" s="175"/>
      <c r="Q65" s="176"/>
      <c r="R65" s="138" t="str">
        <f>IF(OR(D65=Sheet1!$D$36,D65=Sheet1!$E$36,D65=Sheet1!$F$36,D65=Sheet1!$G$36,D65=Sheet1!$H$36,D65=Sheet1!$I$36,D65=Sheet1!$J$36,D65=Sheet1!$K$36,D65=Sheet1!$L$36,D65=Sheet1!$M$36,D65=Sheet1!$D$37,D65=Sheet1!$E$37,D65=Sheet1!$F$37,D65=Sheet1!$G$37),"←資格情報を入力してください！","")</f>
        <v/>
      </c>
      <c r="S65" s="139"/>
      <c r="T65" s="139"/>
      <c r="U65" s="139"/>
      <c r="V65" s="139"/>
      <c r="W65" s="139"/>
      <c r="X65" s="139"/>
      <c r="Y65" s="140"/>
    </row>
    <row r="66" spans="1:28" s="99" customFormat="1" ht="30" customHeight="1" thickBot="1">
      <c r="B66" s="193"/>
      <c r="C66" s="170"/>
      <c r="D66" s="164" t="str">
        <f>IF($C$65="","",VLOOKUP(C65,Sheet1!$D$2:$P$32,3,0))</f>
        <v/>
      </c>
      <c r="E66" s="165"/>
      <c r="F66" s="125"/>
      <c r="G66" s="126" t="s">
        <v>13</v>
      </c>
      <c r="H66" s="141"/>
      <c r="I66" s="163"/>
      <c r="J66" s="163"/>
      <c r="K66" s="163"/>
      <c r="L66" s="163"/>
      <c r="M66" s="163"/>
      <c r="N66" s="163"/>
      <c r="O66" s="163"/>
      <c r="P66" s="163"/>
      <c r="Q66" s="142"/>
      <c r="R66" s="138" t="str">
        <f>IF(OR(D66=Sheet1!$D$36,D66=Sheet1!$E$36,D66=Sheet1!$F$36,D66=Sheet1!$G$36,D66=Sheet1!$H$36,D66=Sheet1!$I$36,D66=Sheet1!$J$36,D66=Sheet1!$K$36,D66=Sheet1!$L$36,D66=Sheet1!$M$36,D66=Sheet1!$D$37,D66=Sheet1!$E$37,D66=Sheet1!$F$37,D66=Sheet1!$G$37),"←資格情報を入力してください！","")</f>
        <v/>
      </c>
      <c r="S66" s="139"/>
      <c r="T66" s="139"/>
      <c r="U66" s="139"/>
      <c r="V66" s="139"/>
      <c r="W66" s="139"/>
      <c r="X66" s="139"/>
      <c r="Y66" s="140"/>
    </row>
    <row r="67" spans="1:28" s="99" customFormat="1" ht="30" customHeight="1" thickBot="1">
      <c r="B67" s="193"/>
      <c r="C67" s="170"/>
      <c r="D67" s="164" t="str">
        <f>IF($C$65="","",VLOOKUP(C65,Sheet1!$D$2:$P$32,4,0))</f>
        <v/>
      </c>
      <c r="E67" s="165"/>
      <c r="F67" s="125"/>
      <c r="G67" s="126" t="s">
        <v>13</v>
      </c>
      <c r="H67" s="141"/>
      <c r="I67" s="163"/>
      <c r="J67" s="163"/>
      <c r="K67" s="163"/>
      <c r="L67" s="163"/>
      <c r="M67" s="163"/>
      <c r="N67" s="163"/>
      <c r="O67" s="163"/>
      <c r="P67" s="163"/>
      <c r="Q67" s="142"/>
      <c r="R67" s="138" t="str">
        <f>IF(OR(D67=Sheet1!$D$36,D67=Sheet1!$E$36,D67=Sheet1!$F$36,D67=Sheet1!$G$36,D67=Sheet1!$H$36,D67=Sheet1!$I$36,D67=Sheet1!$J$36,D67=Sheet1!$K$36,D67=Sheet1!$L$36,D67=Sheet1!$M$36,D67=Sheet1!$D$37,D67=Sheet1!$E$37,D67=Sheet1!$F$37,D67=Sheet1!$G$37),"←資格情報を入力してください！","")</f>
        <v/>
      </c>
      <c r="S67" s="139"/>
      <c r="T67" s="139"/>
      <c r="U67" s="139"/>
      <c r="V67" s="139"/>
      <c r="W67" s="139"/>
      <c r="X67" s="139"/>
      <c r="Y67" s="140"/>
    </row>
    <row r="68" spans="1:28" s="99" customFormat="1" ht="30" customHeight="1" thickBot="1">
      <c r="B68" s="193"/>
      <c r="C68" s="170"/>
      <c r="D68" s="164" t="str">
        <f>IF($C$65="","",VLOOKUP(C65,Sheet1!$D$2:$P$32,5,0))</f>
        <v/>
      </c>
      <c r="E68" s="165"/>
      <c r="F68" s="125"/>
      <c r="G68" s="126" t="s">
        <v>13</v>
      </c>
      <c r="H68" s="141"/>
      <c r="I68" s="163"/>
      <c r="J68" s="163"/>
      <c r="K68" s="163"/>
      <c r="L68" s="163"/>
      <c r="M68" s="163"/>
      <c r="N68" s="163"/>
      <c r="O68" s="163"/>
      <c r="P68" s="163"/>
      <c r="Q68" s="142"/>
      <c r="R68" s="138" t="str">
        <f>IF(OR(D68=Sheet1!$D$36,D68=Sheet1!$E$36,D68=Sheet1!$F$36,D68=Sheet1!$G$36,D68=Sheet1!$H$36,D68=Sheet1!$I$36,D68=Sheet1!$J$36,D68=Sheet1!$K$36,D68=Sheet1!$L$36,D68=Sheet1!$M$36,D68=Sheet1!$D$37,D68=Sheet1!$E$37,D68=Sheet1!$F$37,D68=Sheet1!$G$37),"←資格情報を入力してください！","")</f>
        <v/>
      </c>
      <c r="S68" s="139"/>
      <c r="T68" s="139"/>
      <c r="U68" s="139"/>
      <c r="V68" s="139"/>
      <c r="W68" s="139"/>
      <c r="X68" s="139"/>
      <c r="Y68" s="140"/>
    </row>
    <row r="69" spans="1:28" s="99" customFormat="1" ht="30" customHeight="1" thickBot="1">
      <c r="B69" s="193"/>
      <c r="C69" s="170"/>
      <c r="D69" s="164" t="str">
        <f>IF($C$65="","",VLOOKUP(C65,Sheet1!$D$2:$P$32,6,0))</f>
        <v/>
      </c>
      <c r="E69" s="165"/>
      <c r="F69" s="125"/>
      <c r="G69" s="126" t="s">
        <v>13</v>
      </c>
      <c r="H69" s="141"/>
      <c r="I69" s="163"/>
      <c r="J69" s="163"/>
      <c r="K69" s="163"/>
      <c r="L69" s="163"/>
      <c r="M69" s="163"/>
      <c r="N69" s="163"/>
      <c r="O69" s="163"/>
      <c r="P69" s="163"/>
      <c r="Q69" s="142"/>
      <c r="R69" s="138" t="str">
        <f>IF(OR(D69=Sheet1!$D$36,D69=Sheet1!$E$36,D69=Sheet1!$F$36,D69=Sheet1!$G$36,D69=Sheet1!$H$36,D69=Sheet1!$I$36,D69=Sheet1!$J$36,D69=Sheet1!$K$36,D69=Sheet1!$L$36,D69=Sheet1!$M$36,D69=Sheet1!$D$37,D69=Sheet1!$E$37,D69=Sheet1!$F$37,D69=Sheet1!$G$37),"←資格情報を入力してください！","")</f>
        <v/>
      </c>
      <c r="S69" s="139"/>
      <c r="T69" s="139"/>
      <c r="U69" s="139"/>
      <c r="V69" s="139"/>
      <c r="W69" s="139"/>
      <c r="X69" s="139"/>
      <c r="Y69" s="140"/>
    </row>
    <row r="70" spans="1:28" s="99" customFormat="1" ht="30" customHeight="1" thickBot="1">
      <c r="B70" s="193"/>
      <c r="C70" s="170"/>
      <c r="D70" s="164" t="str">
        <f>IF($C$65="","",VLOOKUP(C65,Sheet1!$D$2:$P$32,7,0))</f>
        <v/>
      </c>
      <c r="E70" s="165"/>
      <c r="F70" s="125"/>
      <c r="G70" s="126" t="s">
        <v>13</v>
      </c>
      <c r="H70" s="141"/>
      <c r="I70" s="163"/>
      <c r="J70" s="163"/>
      <c r="K70" s="163"/>
      <c r="L70" s="163"/>
      <c r="M70" s="163"/>
      <c r="N70" s="163"/>
      <c r="O70" s="163"/>
      <c r="P70" s="163"/>
      <c r="Q70" s="142"/>
      <c r="R70" s="138" t="str">
        <f>IF(OR(D70=Sheet1!$D$36,D70=Sheet1!$E$36,D70=Sheet1!$F$36,D70=Sheet1!$G$36,D70=Sheet1!$H$36,D70=Sheet1!$I$36,D70=Sheet1!$J$36,D70=Sheet1!$K$36,D70=Sheet1!$L$36,D70=Sheet1!$M$36,D70=Sheet1!$D$37,D70=Sheet1!$E$37,D70=Sheet1!$F$37,D70=Sheet1!$G$37),"←資格情報を入力してください！","")</f>
        <v/>
      </c>
      <c r="S70" s="139"/>
      <c r="T70" s="139"/>
      <c r="U70" s="139"/>
      <c r="V70" s="139"/>
      <c r="W70" s="139"/>
      <c r="X70" s="139"/>
      <c r="Y70" s="140"/>
    </row>
    <row r="71" spans="1:28" s="99" customFormat="1" ht="30" customHeight="1" thickBot="1">
      <c r="B71" s="193"/>
      <c r="C71" s="170"/>
      <c r="D71" s="164" t="str">
        <f>IF($C$65="","",VLOOKUP(C65,Sheet1!$D$2:$P$32,8,0))</f>
        <v/>
      </c>
      <c r="E71" s="165"/>
      <c r="F71" s="125"/>
      <c r="G71" s="126" t="s">
        <v>13</v>
      </c>
      <c r="H71" s="141"/>
      <c r="I71" s="163"/>
      <c r="J71" s="163"/>
      <c r="K71" s="163"/>
      <c r="L71" s="163"/>
      <c r="M71" s="163"/>
      <c r="N71" s="163"/>
      <c r="O71" s="163"/>
      <c r="P71" s="163"/>
      <c r="Q71" s="142"/>
      <c r="R71" s="138" t="str">
        <f>IF(OR(D71=Sheet1!$D$36,D71=Sheet1!$E$36,D71=Sheet1!$F$36,D71=Sheet1!$G$36,D71=Sheet1!$H$36,D71=Sheet1!$I$36,D71=Sheet1!$J$36,D71=Sheet1!$K$36,D71=Sheet1!$L$36,D71=Sheet1!$M$36,D71=Sheet1!$D$37,D71=Sheet1!$E$37,D71=Sheet1!$F$37,D71=Sheet1!$G$37),"←資格情報を入力してください！","")</f>
        <v/>
      </c>
      <c r="S71" s="139"/>
      <c r="T71" s="139"/>
      <c r="U71" s="139"/>
      <c r="V71" s="139"/>
      <c r="W71" s="139"/>
      <c r="X71" s="139"/>
      <c r="Y71" s="140"/>
    </row>
    <row r="72" spans="1:28" s="99" customFormat="1" ht="30" customHeight="1" thickBot="1">
      <c r="B72" s="193"/>
      <c r="C72" s="170"/>
      <c r="D72" s="164" t="str">
        <f>IF($C$65="","",VLOOKUP($C$65,Sheet1!$D$2:$P$32,9,0))</f>
        <v/>
      </c>
      <c r="E72" s="165"/>
      <c r="F72" s="125"/>
      <c r="G72" s="126" t="s">
        <v>13</v>
      </c>
      <c r="H72" s="141"/>
      <c r="I72" s="163"/>
      <c r="J72" s="163"/>
      <c r="K72" s="163"/>
      <c r="L72" s="163"/>
      <c r="M72" s="163"/>
      <c r="N72" s="163"/>
      <c r="O72" s="163"/>
      <c r="P72" s="163"/>
      <c r="Q72" s="142"/>
      <c r="R72" s="138" t="str">
        <f>IF(OR(D72=Sheet1!$D$36,D72=Sheet1!$E$36,D72=Sheet1!$F$36,D72=Sheet1!$G$36,D72=Sheet1!$H$36,D72=Sheet1!$I$36,D72=Sheet1!$J$36,D72=Sheet1!$K$36,D72=Sheet1!$L$36,D72=Sheet1!$M$36,D72=Sheet1!$D$37,D72=Sheet1!$E$37,D72=Sheet1!$F$37,D72=Sheet1!$G$37),"←資格情報を入力してください！","")</f>
        <v/>
      </c>
      <c r="S72" s="139"/>
      <c r="T72" s="139"/>
      <c r="U72" s="139"/>
      <c r="V72" s="139"/>
      <c r="W72" s="139"/>
      <c r="X72" s="139"/>
      <c r="Y72" s="140"/>
    </row>
    <row r="73" spans="1:28" s="99" customFormat="1" ht="30" customHeight="1" thickBot="1">
      <c r="B73" s="193"/>
      <c r="C73" s="170"/>
      <c r="D73" s="164" t="str">
        <f>IF($C$65="","",VLOOKUP($C$65,Sheet1!$D$2:$P$32,10,0))</f>
        <v/>
      </c>
      <c r="E73" s="165"/>
      <c r="F73" s="125"/>
      <c r="G73" s="126" t="s">
        <v>13</v>
      </c>
      <c r="H73" s="141"/>
      <c r="I73" s="163"/>
      <c r="J73" s="163"/>
      <c r="K73" s="163"/>
      <c r="L73" s="163"/>
      <c r="M73" s="163"/>
      <c r="N73" s="163"/>
      <c r="O73" s="163"/>
      <c r="P73" s="163"/>
      <c r="Q73" s="142"/>
      <c r="R73" s="138" t="str">
        <f>IF(OR(D73=Sheet1!$D$36,D73=Sheet1!$E$36,D73=Sheet1!$F$36,D73=Sheet1!$G$36,D73=Sheet1!$H$36,D73=Sheet1!$I$36,D73=Sheet1!$J$36,D73=Sheet1!$K$36,D73=Sheet1!$L$36,D73=Sheet1!$M$36,D73=Sheet1!$D$37,D73=Sheet1!$E$37,D73=Sheet1!$F$37,D73=Sheet1!$G$37),"←資格情報を入力してください！","")</f>
        <v/>
      </c>
      <c r="S73" s="139"/>
      <c r="T73" s="139"/>
      <c r="U73" s="139"/>
      <c r="V73" s="139"/>
      <c r="W73" s="139"/>
      <c r="X73" s="139"/>
      <c r="Y73" s="140"/>
    </row>
    <row r="74" spans="1:28" s="99" customFormat="1" ht="30" customHeight="1" thickBot="1">
      <c r="B74" s="193"/>
      <c r="C74" s="170"/>
      <c r="D74" s="164" t="str">
        <f>IF($C$65="","",VLOOKUP($C$65,Sheet1!$D$2:$P$32,11,0))</f>
        <v/>
      </c>
      <c r="E74" s="165"/>
      <c r="F74" s="125"/>
      <c r="G74" s="126" t="s">
        <v>13</v>
      </c>
      <c r="H74" s="141"/>
      <c r="I74" s="163"/>
      <c r="J74" s="163"/>
      <c r="K74" s="163"/>
      <c r="L74" s="163"/>
      <c r="M74" s="163"/>
      <c r="N74" s="163"/>
      <c r="O74" s="163"/>
      <c r="P74" s="163"/>
      <c r="Q74" s="142"/>
      <c r="R74" s="138" t="str">
        <f>IF(OR(D74=Sheet1!$D$36,D74=Sheet1!$E$36,D74=Sheet1!$F$36,D74=Sheet1!$G$36,D74=Sheet1!$H$36,D74=Sheet1!$I$36,D74=Sheet1!$J$36,D74=Sheet1!$K$36,D74=Sheet1!$L$36,D74=Sheet1!$M$36,D74=Sheet1!$D$37,D74=Sheet1!$E$37,D74=Sheet1!$F$37,D74=Sheet1!$G$37),"←資格情報を入力してください！","")</f>
        <v/>
      </c>
      <c r="S74" s="139"/>
      <c r="T74" s="139"/>
      <c r="U74" s="139"/>
      <c r="V74" s="139"/>
      <c r="W74" s="139"/>
      <c r="X74" s="139"/>
      <c r="Y74" s="140"/>
    </row>
    <row r="75" spans="1:28" s="99" customFormat="1" ht="30" customHeight="1" thickBot="1">
      <c r="B75" s="193"/>
      <c r="C75" s="170"/>
      <c r="D75" s="164" t="str">
        <f>IF($C$65="","",VLOOKUP($C$65,Sheet1!$D$2:$P$32,12,0))</f>
        <v/>
      </c>
      <c r="E75" s="165"/>
      <c r="F75" s="125"/>
      <c r="G75" s="126" t="s">
        <v>13</v>
      </c>
      <c r="H75" s="141"/>
      <c r="I75" s="163"/>
      <c r="J75" s="163"/>
      <c r="K75" s="163"/>
      <c r="L75" s="163"/>
      <c r="M75" s="163"/>
      <c r="N75" s="163"/>
      <c r="O75" s="163"/>
      <c r="P75" s="163"/>
      <c r="Q75" s="142"/>
      <c r="R75" s="138" t="str">
        <f>IF(OR(D75=Sheet1!$D$36,D75=Sheet1!$E$36,D75=Sheet1!$F$36,D75=Sheet1!$G$36,D75=Sheet1!$H$36,D75=Sheet1!$I$36,D75=Sheet1!$J$36,D75=Sheet1!$K$36,D75=Sheet1!$L$36,D75=Sheet1!$M$36,D75=Sheet1!$D$37,D75=Sheet1!$E$37,D75=Sheet1!$F$37,D75=Sheet1!$G$37),"←資格情報を入力してください！","")</f>
        <v/>
      </c>
      <c r="S75" s="139"/>
      <c r="T75" s="139"/>
      <c r="U75" s="139"/>
      <c r="V75" s="139"/>
      <c r="W75" s="139"/>
      <c r="X75" s="139"/>
      <c r="Y75" s="140"/>
    </row>
    <row r="76" spans="1:28" s="99" customFormat="1" ht="30" customHeight="1" thickBot="1">
      <c r="B76" s="193"/>
      <c r="C76" s="170"/>
      <c r="D76" s="179" t="str">
        <f>IF($C$65="","",VLOOKUP(C65,Sheet1!$D$2:$P$32,13,0))</f>
        <v/>
      </c>
      <c r="E76" s="181"/>
      <c r="F76" s="127"/>
      <c r="G76" s="128" t="s">
        <v>13</v>
      </c>
      <c r="H76" s="179"/>
      <c r="I76" s="180"/>
      <c r="J76" s="180"/>
      <c r="K76" s="180"/>
      <c r="L76" s="180"/>
      <c r="M76" s="180"/>
      <c r="N76" s="180"/>
      <c r="O76" s="180"/>
      <c r="P76" s="180"/>
      <c r="Q76" s="181"/>
      <c r="R76" s="150" t="str">
        <f>IF(OR(D76=Sheet1!$D$36,D76=Sheet1!$E$36,D76=Sheet1!$F$36,D76=Sheet1!$G$36,D76=Sheet1!$H$36,D76=Sheet1!$I$36,D76=Sheet1!$J$36,D76=Sheet1!$K$36,D76=Sheet1!$L$36,D76=Sheet1!$M$36,D76=Sheet1!$D$37,D76=Sheet1!$E$37,D76=Sheet1!$F$37,D76=Sheet1!$G$37),"←資格情報を入力してください！","")</f>
        <v/>
      </c>
      <c r="S76" s="201"/>
      <c r="T76" s="201"/>
      <c r="U76" s="201"/>
      <c r="V76" s="201"/>
      <c r="W76" s="201"/>
      <c r="X76" s="201"/>
      <c r="Y76" s="151"/>
    </row>
    <row r="77" spans="1:28" s="99" customFormat="1" ht="30" customHeight="1" thickBot="1">
      <c r="B77" s="193"/>
      <c r="C77" s="170"/>
      <c r="D77" s="182" t="s">
        <v>217</v>
      </c>
      <c r="E77" s="183"/>
      <c r="F77" s="123"/>
      <c r="G77" s="129" t="s">
        <v>13</v>
      </c>
      <c r="H77" s="184"/>
      <c r="I77" s="185"/>
      <c r="J77" s="185"/>
      <c r="K77" s="185"/>
      <c r="L77" s="185"/>
      <c r="M77" s="185"/>
      <c r="N77" s="185"/>
      <c r="O77" s="185"/>
      <c r="P77" s="185"/>
      <c r="Q77" s="186"/>
      <c r="R77" s="138" t="str">
        <f>IF(OR(D77=Sheet1!$D$36,D77=Sheet1!$E$36,D77=Sheet1!$F$36,D77=Sheet1!$G$36,D77=Sheet1!$H$36,D77=Sheet1!$I$36,D77=Sheet1!$J$36,D77=Sheet1!$K$36,D77=Sheet1!$L$36,D77=Sheet1!$M$36,D77=Sheet1!$D$37,D77=Sheet1!$E$37,D77=Sheet1!$F$37,D77=Sheet1!$G$37),"←資格情報を入力してください！","")</f>
        <v/>
      </c>
      <c r="S77" s="139"/>
      <c r="T77" s="139"/>
      <c r="U77" s="139"/>
      <c r="V77" s="139"/>
      <c r="W77" s="139"/>
      <c r="X77" s="139"/>
      <c r="Y77" s="140"/>
    </row>
    <row r="78" spans="1:28" s="99" customFormat="1" ht="30" customHeight="1" thickBot="1">
      <c r="B78" s="194"/>
      <c r="C78" s="171"/>
      <c r="D78" s="187" t="s">
        <v>14</v>
      </c>
      <c r="E78" s="188"/>
      <c r="F78" s="131">
        <f>SUM(F65:F77)</f>
        <v>0</v>
      </c>
      <c r="G78" s="128" t="s">
        <v>13</v>
      </c>
      <c r="H78" s="198" t="str">
        <f>IF(OR(F78=100,F78=0),"","←０か１００になるようにしてください")</f>
        <v/>
      </c>
      <c r="I78" s="199"/>
      <c r="J78" s="199"/>
      <c r="K78" s="199"/>
      <c r="L78" s="199"/>
      <c r="M78" s="199"/>
      <c r="N78" s="199"/>
      <c r="O78" s="199"/>
      <c r="P78" s="199"/>
      <c r="Q78" s="200"/>
      <c r="R78" s="138" t="str">
        <f>IF(OR(D78=Sheet1!$D$36,D78=Sheet1!$E$36,D78=Sheet1!$F$36,D78=Sheet1!$G$36,D78=Sheet1!$H$36,D78=Sheet1!$I$36,D78=Sheet1!$J$36,D78=Sheet1!$K$36,D78=Sheet1!$L$36,D78=Sheet1!$M$36,D78=Sheet1!$D$37,D78=Sheet1!$E$37,D78=Sheet1!$F$37,D78=Sheet1!$G$37),"←資格情報を入力してください！","")</f>
        <v/>
      </c>
      <c r="S78" s="139"/>
      <c r="T78" s="139"/>
      <c r="U78" s="139"/>
      <c r="V78" s="139"/>
      <c r="W78" s="139"/>
      <c r="X78" s="139"/>
      <c r="Y78" s="140"/>
    </row>
    <row r="79" spans="1:28">
      <c r="A79" s="99"/>
      <c r="B79" s="121"/>
      <c r="C79" s="111"/>
      <c r="D79" s="110"/>
      <c r="E79" s="110"/>
      <c r="F79" s="111"/>
      <c r="G79" s="112"/>
      <c r="H79" s="111"/>
      <c r="I79" s="111"/>
      <c r="J79" s="111"/>
      <c r="K79" s="111"/>
      <c r="L79" s="111"/>
      <c r="M79" s="111"/>
      <c r="N79" s="111"/>
      <c r="O79" s="111"/>
      <c r="P79" s="111"/>
      <c r="Q79" s="111"/>
      <c r="R79" s="111"/>
      <c r="S79" s="111"/>
      <c r="T79" s="111"/>
      <c r="U79" s="111"/>
      <c r="V79" s="111"/>
      <c r="W79" s="111"/>
      <c r="X79" s="111"/>
      <c r="Y79" s="111"/>
    </row>
    <row r="80" spans="1:28" s="104" customFormat="1" ht="24.75" customHeight="1">
      <c r="B80" s="196" t="s">
        <v>20</v>
      </c>
      <c r="C80" s="196"/>
      <c r="D80" s="196"/>
      <c r="E80" s="196"/>
      <c r="F80" s="196"/>
      <c r="G80" s="196"/>
      <c r="H80" s="196"/>
      <c r="I80" s="196"/>
      <c r="J80" s="196"/>
      <c r="K80" s="196"/>
      <c r="L80" s="196"/>
      <c r="M80" s="196"/>
      <c r="N80" s="196"/>
      <c r="O80" s="196"/>
      <c r="P80" s="196"/>
      <c r="Q80" s="196"/>
      <c r="R80" s="196"/>
      <c r="S80" s="196"/>
      <c r="T80" s="196"/>
      <c r="U80" s="196"/>
      <c r="V80" s="196"/>
      <c r="W80" s="196"/>
      <c r="X80" s="196"/>
      <c r="Y80" s="196"/>
      <c r="AB80" s="105"/>
    </row>
    <row r="81" spans="2:28" s="104" customFormat="1" ht="24.75" customHeight="1">
      <c r="B81" s="196" t="s">
        <v>17</v>
      </c>
      <c r="C81" s="196"/>
      <c r="D81" s="196"/>
      <c r="E81" s="196"/>
      <c r="F81" s="196"/>
      <c r="G81" s="196"/>
      <c r="H81" s="196"/>
      <c r="I81" s="196"/>
      <c r="J81" s="196"/>
      <c r="K81" s="196"/>
      <c r="L81" s="196"/>
      <c r="M81" s="196"/>
      <c r="N81" s="196"/>
      <c r="O81" s="196"/>
      <c r="P81" s="196"/>
      <c r="Q81" s="196"/>
      <c r="R81" s="196"/>
      <c r="S81" s="196"/>
      <c r="T81" s="196"/>
      <c r="U81" s="196"/>
      <c r="V81" s="196"/>
      <c r="W81" s="196"/>
      <c r="X81" s="196"/>
      <c r="Y81" s="196"/>
    </row>
    <row r="82" spans="2:28" s="104" customFormat="1" ht="24.75" customHeight="1">
      <c r="B82" s="197" t="s">
        <v>18</v>
      </c>
      <c r="C82" s="197"/>
      <c r="D82" s="197"/>
      <c r="E82" s="197"/>
      <c r="F82" s="197"/>
      <c r="G82" s="197"/>
      <c r="H82" s="197"/>
      <c r="I82" s="197"/>
      <c r="J82" s="197"/>
      <c r="K82" s="197"/>
      <c r="L82" s="197"/>
      <c r="M82" s="197"/>
      <c r="N82" s="197"/>
      <c r="O82" s="197"/>
      <c r="P82" s="197"/>
      <c r="Q82" s="197"/>
      <c r="R82" s="197"/>
      <c r="S82" s="197"/>
      <c r="T82" s="197"/>
      <c r="U82" s="197"/>
      <c r="V82" s="197"/>
      <c r="W82" s="197"/>
      <c r="X82" s="197"/>
      <c r="Y82" s="197"/>
    </row>
    <row r="83" spans="2:28" s="104" customFormat="1" ht="24.75" customHeight="1">
      <c r="B83" s="197" t="s">
        <v>19</v>
      </c>
      <c r="C83" s="197"/>
      <c r="D83" s="197"/>
      <c r="E83" s="197"/>
      <c r="F83" s="197"/>
      <c r="G83" s="197"/>
      <c r="H83" s="197"/>
      <c r="I83" s="197"/>
      <c r="J83" s="197"/>
      <c r="K83" s="197"/>
      <c r="L83" s="197"/>
      <c r="M83" s="197"/>
      <c r="N83" s="197"/>
      <c r="O83" s="197"/>
      <c r="P83" s="197"/>
      <c r="Q83" s="197"/>
      <c r="R83" s="197"/>
      <c r="S83" s="197"/>
      <c r="T83" s="197"/>
      <c r="U83" s="197"/>
      <c r="V83" s="197"/>
      <c r="W83" s="197"/>
      <c r="X83" s="197"/>
      <c r="Y83" s="197"/>
    </row>
    <row r="84" spans="2:28" s="99" customFormat="1" ht="23.25" customHeight="1" thickBot="1">
      <c r="B84" s="196"/>
      <c r="C84" s="196"/>
      <c r="D84" s="196"/>
      <c r="E84" s="196"/>
      <c r="F84" s="196"/>
      <c r="G84" s="196"/>
      <c r="H84" s="196"/>
      <c r="I84" s="196"/>
      <c r="J84" s="196"/>
      <c r="K84" s="196"/>
      <c r="L84" s="196"/>
      <c r="M84" s="196"/>
      <c r="N84" s="196"/>
      <c r="O84" s="196"/>
      <c r="P84" s="196"/>
      <c r="Q84" s="196"/>
      <c r="R84" s="196"/>
      <c r="S84" s="196"/>
      <c r="T84" s="196"/>
      <c r="U84" s="196"/>
      <c r="V84" s="196"/>
      <c r="W84" s="196"/>
      <c r="X84" s="196"/>
      <c r="Y84" s="196"/>
      <c r="AB84" s="100"/>
    </row>
  </sheetData>
  <sheetProtection selectLockedCells="1"/>
  <mergeCells count="238">
    <mergeCell ref="B6:Y6"/>
    <mergeCell ref="AB6:AF6"/>
    <mergeCell ref="D8:E8"/>
    <mergeCell ref="F8:G8"/>
    <mergeCell ref="H8:Q8"/>
    <mergeCell ref="R8:Y8"/>
    <mergeCell ref="B1:D2"/>
    <mergeCell ref="P2:Q2"/>
    <mergeCell ref="R2:Y2"/>
    <mergeCell ref="B4:C4"/>
    <mergeCell ref="D4:E4"/>
    <mergeCell ref="H4:K4"/>
    <mergeCell ref="L4:Y4"/>
    <mergeCell ref="R11:Y11"/>
    <mergeCell ref="D12:E12"/>
    <mergeCell ref="H12:Q12"/>
    <mergeCell ref="R12:Y12"/>
    <mergeCell ref="D13:E13"/>
    <mergeCell ref="H13:Q13"/>
    <mergeCell ref="R13:Y13"/>
    <mergeCell ref="B9:B22"/>
    <mergeCell ref="C9:C22"/>
    <mergeCell ref="D9:E9"/>
    <mergeCell ref="H9:Q9"/>
    <mergeCell ref="R9:Y9"/>
    <mergeCell ref="D10:E10"/>
    <mergeCell ref="H10:Q10"/>
    <mergeCell ref="R10:Y10"/>
    <mergeCell ref="D11:E11"/>
    <mergeCell ref="H11:Q11"/>
    <mergeCell ref="D16:E16"/>
    <mergeCell ref="H16:Q16"/>
    <mergeCell ref="R16:Y16"/>
    <mergeCell ref="D17:E17"/>
    <mergeCell ref="H17:Q17"/>
    <mergeCell ref="R17:Y17"/>
    <mergeCell ref="D14:E14"/>
    <mergeCell ref="H14:Q14"/>
    <mergeCell ref="R14:Y14"/>
    <mergeCell ref="D15:E15"/>
    <mergeCell ref="H15:Q15"/>
    <mergeCell ref="R15:Y15"/>
    <mergeCell ref="D20:E20"/>
    <mergeCell ref="H20:Q20"/>
    <mergeCell ref="R20:Y20"/>
    <mergeCell ref="D21:E21"/>
    <mergeCell ref="H21:Q21"/>
    <mergeCell ref="R21:Y21"/>
    <mergeCell ref="D18:E18"/>
    <mergeCell ref="H18:Q18"/>
    <mergeCell ref="R18:Y18"/>
    <mergeCell ref="D19:E19"/>
    <mergeCell ref="H19:Q19"/>
    <mergeCell ref="R19:Y19"/>
    <mergeCell ref="D22:E22"/>
    <mergeCell ref="H22:Q22"/>
    <mergeCell ref="R22:Y22"/>
    <mergeCell ref="B23:B36"/>
    <mergeCell ref="C23:C36"/>
    <mergeCell ref="D23:E23"/>
    <mergeCell ref="H23:Q23"/>
    <mergeCell ref="R23:Y23"/>
    <mergeCell ref="D24:E24"/>
    <mergeCell ref="H24:Q24"/>
    <mergeCell ref="D27:E27"/>
    <mergeCell ref="H27:Q27"/>
    <mergeCell ref="R27:Y27"/>
    <mergeCell ref="D28:E28"/>
    <mergeCell ref="H28:Q28"/>
    <mergeCell ref="R28:Y28"/>
    <mergeCell ref="R24:Y24"/>
    <mergeCell ref="D25:E25"/>
    <mergeCell ref="H25:Q25"/>
    <mergeCell ref="R25:Y25"/>
    <mergeCell ref="D26:E26"/>
    <mergeCell ref="H26:Q26"/>
    <mergeCell ref="R26:Y26"/>
    <mergeCell ref="D31:E31"/>
    <mergeCell ref="H31:Q31"/>
    <mergeCell ref="R31:Y31"/>
    <mergeCell ref="D32:E32"/>
    <mergeCell ref="H32:Q32"/>
    <mergeCell ref="R32:Y32"/>
    <mergeCell ref="D29:E29"/>
    <mergeCell ref="H29:Q29"/>
    <mergeCell ref="R29:Y29"/>
    <mergeCell ref="D30:E30"/>
    <mergeCell ref="H30:Q30"/>
    <mergeCell ref="R30:Y30"/>
    <mergeCell ref="D35:E35"/>
    <mergeCell ref="H35:Q35"/>
    <mergeCell ref="R35:Y35"/>
    <mergeCell ref="D36:E36"/>
    <mergeCell ref="H36:Q36"/>
    <mergeCell ref="R36:Y36"/>
    <mergeCell ref="D33:E33"/>
    <mergeCell ref="H33:Q33"/>
    <mergeCell ref="R33:Y33"/>
    <mergeCell ref="D34:E34"/>
    <mergeCell ref="H34:Q34"/>
    <mergeCell ref="R34:Y34"/>
    <mergeCell ref="R39:Y39"/>
    <mergeCell ref="D40:E40"/>
    <mergeCell ref="H40:Q40"/>
    <mergeCell ref="R40:Y40"/>
    <mergeCell ref="D41:E41"/>
    <mergeCell ref="H41:Q41"/>
    <mergeCell ref="R41:Y41"/>
    <mergeCell ref="B37:B50"/>
    <mergeCell ref="C37:C50"/>
    <mergeCell ref="D37:E37"/>
    <mergeCell ref="H37:Q37"/>
    <mergeCell ref="R37:Y37"/>
    <mergeCell ref="D38:E38"/>
    <mergeCell ref="H38:Q38"/>
    <mergeCell ref="R38:Y38"/>
    <mergeCell ref="D39:E39"/>
    <mergeCell ref="H39:Q39"/>
    <mergeCell ref="D44:E44"/>
    <mergeCell ref="H44:Q44"/>
    <mergeCell ref="R44:Y44"/>
    <mergeCell ref="D45:E45"/>
    <mergeCell ref="H45:Q45"/>
    <mergeCell ref="R45:Y45"/>
    <mergeCell ref="D42:E42"/>
    <mergeCell ref="H42:Q42"/>
    <mergeCell ref="R42:Y42"/>
    <mergeCell ref="D43:E43"/>
    <mergeCell ref="H43:Q43"/>
    <mergeCell ref="R43:Y43"/>
    <mergeCell ref="D48:E48"/>
    <mergeCell ref="H48:Q48"/>
    <mergeCell ref="R48:Y48"/>
    <mergeCell ref="D49:E49"/>
    <mergeCell ref="H49:Q49"/>
    <mergeCell ref="R49:Y49"/>
    <mergeCell ref="D46:E46"/>
    <mergeCell ref="H46:Q46"/>
    <mergeCell ref="R46:Y46"/>
    <mergeCell ref="D47:E47"/>
    <mergeCell ref="H47:Q47"/>
    <mergeCell ref="R47:Y47"/>
    <mergeCell ref="D50:E50"/>
    <mergeCell ref="H50:Q50"/>
    <mergeCell ref="R50:Y50"/>
    <mergeCell ref="B51:B64"/>
    <mergeCell ref="C51:C64"/>
    <mergeCell ref="D51:E51"/>
    <mergeCell ref="H51:Q51"/>
    <mergeCell ref="R51:Y51"/>
    <mergeCell ref="D52:E52"/>
    <mergeCell ref="H52:Q52"/>
    <mergeCell ref="D55:E55"/>
    <mergeCell ref="H55:Q55"/>
    <mergeCell ref="R55:Y55"/>
    <mergeCell ref="D56:E56"/>
    <mergeCell ref="H56:Q56"/>
    <mergeCell ref="R56:Y56"/>
    <mergeCell ref="R52:Y52"/>
    <mergeCell ref="D53:E53"/>
    <mergeCell ref="H53:Q53"/>
    <mergeCell ref="R53:Y53"/>
    <mergeCell ref="D54:E54"/>
    <mergeCell ref="H54:Q54"/>
    <mergeCell ref="R54:Y54"/>
    <mergeCell ref="D59:E59"/>
    <mergeCell ref="H59:Q59"/>
    <mergeCell ref="R59:Y59"/>
    <mergeCell ref="D60:E60"/>
    <mergeCell ref="H60:Q60"/>
    <mergeCell ref="R60:Y60"/>
    <mergeCell ref="D57:E57"/>
    <mergeCell ref="H57:Q57"/>
    <mergeCell ref="R57:Y57"/>
    <mergeCell ref="D58:E58"/>
    <mergeCell ref="H58:Q58"/>
    <mergeCell ref="R58:Y58"/>
    <mergeCell ref="D63:E63"/>
    <mergeCell ref="H63:Q63"/>
    <mergeCell ref="R63:Y63"/>
    <mergeCell ref="D64:E64"/>
    <mergeCell ref="H64:Q64"/>
    <mergeCell ref="R64:Y64"/>
    <mergeCell ref="D61:E61"/>
    <mergeCell ref="H61:Q61"/>
    <mergeCell ref="R61:Y61"/>
    <mergeCell ref="D62:E62"/>
    <mergeCell ref="H62:Q62"/>
    <mergeCell ref="R62:Y62"/>
    <mergeCell ref="D70:E70"/>
    <mergeCell ref="H70:Q70"/>
    <mergeCell ref="R70:Y70"/>
    <mergeCell ref="D71:E71"/>
    <mergeCell ref="H71:Q71"/>
    <mergeCell ref="R71:Y71"/>
    <mergeCell ref="R67:Y67"/>
    <mergeCell ref="D68:E68"/>
    <mergeCell ref="H68:Q68"/>
    <mergeCell ref="R68:Y68"/>
    <mergeCell ref="D69:E69"/>
    <mergeCell ref="H69:Q69"/>
    <mergeCell ref="R69:Y69"/>
    <mergeCell ref="D67:E67"/>
    <mergeCell ref="H67:Q67"/>
    <mergeCell ref="R74:Y74"/>
    <mergeCell ref="D75:E75"/>
    <mergeCell ref="H75:Q75"/>
    <mergeCell ref="R75:Y75"/>
    <mergeCell ref="D72:E72"/>
    <mergeCell ref="H72:Q72"/>
    <mergeCell ref="R72:Y72"/>
    <mergeCell ref="D73:E73"/>
    <mergeCell ref="H73:Q73"/>
    <mergeCell ref="R73:Y73"/>
    <mergeCell ref="B83:Y83"/>
    <mergeCell ref="B84:Y84"/>
    <mergeCell ref="D78:E78"/>
    <mergeCell ref="H78:Q78"/>
    <mergeCell ref="R78:Y78"/>
    <mergeCell ref="B80:Y80"/>
    <mergeCell ref="B81:Y81"/>
    <mergeCell ref="B82:Y82"/>
    <mergeCell ref="D76:E76"/>
    <mergeCell ref="H76:Q76"/>
    <mergeCell ref="R76:Y76"/>
    <mergeCell ref="D77:E77"/>
    <mergeCell ref="H77:Q77"/>
    <mergeCell ref="R77:Y77"/>
    <mergeCell ref="B65:B78"/>
    <mergeCell ref="C65:C78"/>
    <mergeCell ref="D65:E65"/>
    <mergeCell ref="H65:Q65"/>
    <mergeCell ref="R65:Y65"/>
    <mergeCell ref="D66:E66"/>
    <mergeCell ref="H66:Q66"/>
    <mergeCell ref="R66:Y66"/>
    <mergeCell ref="D74:E74"/>
    <mergeCell ref="H74:Q74"/>
  </mergeCells>
  <phoneticPr fontId="3"/>
  <conditionalFormatting sqref="F36">
    <cfRule type="expression" dxfId="17" priority="13">
      <formula>AND($F$23:$F$35="")</formula>
    </cfRule>
    <cfRule type="cellIs" priority="22" stopIfTrue="1" operator="equal">
      <formula>"0,100"</formula>
    </cfRule>
  </conditionalFormatting>
  <conditionalFormatting sqref="F50">
    <cfRule type="expression" dxfId="16" priority="12">
      <formula>AND($F$37:$F$49="")</formula>
    </cfRule>
    <cfRule type="cellIs" priority="21" stopIfTrue="1" operator="equal">
      <formula>"0,100"</formula>
    </cfRule>
  </conditionalFormatting>
  <conditionalFormatting sqref="F64">
    <cfRule type="expression" dxfId="15" priority="11">
      <formula>AND($F$51:$F$63="")</formula>
    </cfRule>
    <cfRule type="cellIs" priority="20" stopIfTrue="1" operator="equal">
      <formula>"0,100"</formula>
    </cfRule>
  </conditionalFormatting>
  <conditionalFormatting sqref="F78">
    <cfRule type="expression" dxfId="14" priority="10">
      <formula>AND($F$65:$F$77="")</formula>
    </cfRule>
    <cfRule type="cellIs" priority="19" stopIfTrue="1" operator="equal">
      <formula>"0,100"</formula>
    </cfRule>
  </conditionalFormatting>
  <conditionalFormatting sqref="D23:E34">
    <cfRule type="expression" dxfId="13" priority="18">
      <formula>$C$23=""</formula>
    </cfRule>
  </conditionalFormatting>
  <conditionalFormatting sqref="D37:E41 D42:D43 D44:E48">
    <cfRule type="expression" dxfId="12" priority="17">
      <formula>$C$37=""</formula>
    </cfRule>
  </conditionalFormatting>
  <conditionalFormatting sqref="D51:E62">
    <cfRule type="expression" dxfId="11" priority="16">
      <formula>$C$51=""</formula>
    </cfRule>
  </conditionalFormatting>
  <conditionalFormatting sqref="D65:E76">
    <cfRule type="expression" dxfId="10" priority="15">
      <formula>$C$65=""</formula>
    </cfRule>
  </conditionalFormatting>
  <conditionalFormatting sqref="D1:E3 D4 D42:D43 D44:E1048576 D5:E41">
    <cfRule type="cellIs" dxfId="9" priority="14" operator="equal">
      <formula>0</formula>
    </cfRule>
  </conditionalFormatting>
  <conditionalFormatting sqref="F22">
    <cfRule type="cellIs" dxfId="8" priority="7" operator="greaterThan">
      <formula>100</formula>
    </cfRule>
    <cfRule type="cellIs" dxfId="7" priority="8" operator="between">
      <formula>1</formula>
      <formula>99</formula>
    </cfRule>
    <cfRule type="expression" dxfId="6" priority="23">
      <formula>AND($F$9:$F$21="")</formula>
    </cfRule>
    <cfRule type="cellIs" priority="24" stopIfTrue="1" operator="equal">
      <formula>"0,100"</formula>
    </cfRule>
  </conditionalFormatting>
  <conditionalFormatting sqref="C42:D43 C44:Q78 F42:H43 C9:Q41">
    <cfRule type="containsBlanks" dxfId="5" priority="9">
      <formula>LEN(TRIM(C9))=0</formula>
    </cfRule>
  </conditionalFormatting>
  <conditionalFormatting sqref="F36 F50 F64 F78">
    <cfRule type="cellIs" dxfId="4" priority="5" operator="greaterThan">
      <formula>100</formula>
    </cfRule>
    <cfRule type="cellIs" dxfId="3" priority="6" operator="between">
      <formula>1</formula>
      <formula>99</formula>
    </cfRule>
  </conditionalFormatting>
  <conditionalFormatting sqref="F36">
    <cfRule type="cellIs" dxfId="2" priority="1" operator="greaterThan">
      <formula>100</formula>
    </cfRule>
    <cfRule type="cellIs" dxfId="1" priority="2" operator="between">
      <formula>1</formula>
      <formula>99</formula>
    </cfRule>
    <cfRule type="expression" dxfId="0" priority="3">
      <formula>AND($F$23:$F$35="")</formula>
    </cfRule>
    <cfRule type="cellIs" priority="4" stopIfTrue="1" operator="equal">
      <formula>"0,100"</formula>
    </cfRule>
  </conditionalFormatting>
  <dataValidations count="2">
    <dataValidation type="whole" allowBlank="1" showInputMessage="1" showErrorMessage="1" sqref="F9:F12 F14:F78">
      <formula1>0</formula1>
      <formula2>100</formula2>
    </dataValidation>
    <dataValidation type="whole" allowBlank="1" showInputMessage="1" showErrorMessage="1" errorTitle="入力エラー" error="入力できるのは整数のみです。" sqref="F13">
      <formula1>0</formula1>
      <formula2>100</formula2>
    </dataValidation>
  </dataValidations>
  <printOptions horizontalCentered="1" verticalCentered="1"/>
  <pageMargins left="0.59055118110236204" right="0.59055118110236204" top="0.35433070866141703" bottom="0.31496062992126" header="0.27559055118110198" footer="0.31496062992126"/>
  <pageSetup paperSize="9" scale="36" orientation="portrait" r:id="rId1"/>
  <headerFooter scaleWithDoc="0" alignWithMargins="0"/>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14:formula1>
            <xm:f>Sheet1!$B$3:$B$31</xm:f>
          </x14:formula1>
          <xm:sqref>C9:C78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dimension ref="A1:J230"/>
  <sheetViews>
    <sheetView view="pageBreakPreview" zoomScale="55" zoomScaleNormal="80" zoomScaleSheetLayoutView="55" zoomScalePageLayoutView="55" workbookViewId="0">
      <selection activeCell="F13" sqref="F13"/>
    </sheetView>
  </sheetViews>
  <sheetFormatPr defaultColWidth="9" defaultRowHeight="14.25"/>
  <cols>
    <col min="1" max="1" width="5.625" style="22" customWidth="1"/>
    <col min="2" max="2" width="6.625" style="94" customWidth="1"/>
    <col min="3" max="3" width="18.625" style="95" customWidth="1"/>
    <col min="4" max="4" width="8.625" style="94" customWidth="1"/>
    <col min="5" max="5" width="6.625" style="94" customWidth="1"/>
    <col min="6" max="6" width="4.125" style="3" customWidth="1"/>
    <col min="7" max="7" width="25.5" style="4" customWidth="1"/>
    <col min="8" max="8" width="10.625" style="94" customWidth="1"/>
    <col min="9" max="9" width="54.625" style="22" customWidth="1"/>
    <col min="10" max="10" width="93.375" style="22" customWidth="1"/>
    <col min="11" max="16384" width="9" style="22"/>
  </cols>
  <sheetData>
    <row r="1" spans="2:10" s="7" customFormat="1" ht="18" customHeight="1">
      <c r="B1" s="3"/>
      <c r="C1" s="4"/>
      <c r="D1" s="3"/>
      <c r="E1" s="5"/>
      <c r="F1" s="5"/>
      <c r="G1" s="242" t="s">
        <v>233</v>
      </c>
      <c r="H1" s="243"/>
      <c r="I1" s="243"/>
      <c r="J1" s="6"/>
    </row>
    <row r="2" spans="2:10" s="7" customFormat="1" ht="40.5" customHeight="1" thickBot="1">
      <c r="B2" s="3"/>
      <c r="C2" s="4"/>
      <c r="D2" s="3"/>
      <c r="E2" s="5"/>
      <c r="F2" s="5"/>
      <c r="G2" s="244"/>
      <c r="H2" s="244"/>
      <c r="I2" s="244"/>
      <c r="J2" s="8"/>
    </row>
    <row r="3" spans="2:10" s="9" customFormat="1" ht="21.75" customHeight="1">
      <c r="B3" s="245" t="s">
        <v>234</v>
      </c>
      <c r="C3" s="246"/>
      <c r="D3" s="247"/>
      <c r="E3" s="245" t="s">
        <v>235</v>
      </c>
      <c r="F3" s="248"/>
      <c r="G3" s="246"/>
      <c r="H3" s="249"/>
      <c r="I3" s="250" t="s">
        <v>236</v>
      </c>
      <c r="J3" s="249" t="s">
        <v>237</v>
      </c>
    </row>
    <row r="4" spans="2:10" s="9" customFormat="1" ht="30" customHeight="1" thickBot="1">
      <c r="B4" s="10" t="s">
        <v>238</v>
      </c>
      <c r="C4" s="11" t="s">
        <v>230</v>
      </c>
      <c r="D4" s="12" t="s">
        <v>239</v>
      </c>
      <c r="E4" s="10" t="s">
        <v>240</v>
      </c>
      <c r="F4" s="253" t="s">
        <v>241</v>
      </c>
      <c r="G4" s="254"/>
      <c r="H4" s="13" t="s">
        <v>239</v>
      </c>
      <c r="I4" s="251"/>
      <c r="J4" s="252"/>
    </row>
    <row r="5" spans="2:10" ht="21" customHeight="1">
      <c r="B5" s="14">
        <v>1</v>
      </c>
      <c r="C5" s="15" t="s">
        <v>242</v>
      </c>
      <c r="D5" s="16" t="s">
        <v>243</v>
      </c>
      <c r="E5" s="14">
        <v>1</v>
      </c>
      <c r="F5" s="17"/>
      <c r="G5" s="18" t="s">
        <v>244</v>
      </c>
      <c r="H5" s="19" t="s">
        <v>245</v>
      </c>
      <c r="I5" s="20" t="s">
        <v>246</v>
      </c>
      <c r="J5" s="21" t="s">
        <v>247</v>
      </c>
    </row>
    <row r="6" spans="2:10" ht="21" customHeight="1">
      <c r="B6" s="14"/>
      <c r="C6" s="15"/>
      <c r="D6" s="16"/>
      <c r="E6" s="14"/>
      <c r="F6" s="17"/>
      <c r="G6" s="18"/>
      <c r="H6" s="19"/>
      <c r="I6" s="23" t="s">
        <v>248</v>
      </c>
      <c r="J6" s="24" t="s">
        <v>249</v>
      </c>
    </row>
    <row r="7" spans="2:10" ht="21" customHeight="1">
      <c r="B7" s="14"/>
      <c r="C7" s="15"/>
      <c r="D7" s="16"/>
      <c r="E7" s="14"/>
      <c r="F7" s="17"/>
      <c r="G7" s="18"/>
      <c r="H7" s="19"/>
      <c r="I7" s="25" t="s">
        <v>250</v>
      </c>
      <c r="J7" s="26"/>
    </row>
    <row r="8" spans="2:10" ht="21" customHeight="1">
      <c r="B8" s="14"/>
      <c r="C8" s="27"/>
      <c r="D8" s="16"/>
      <c r="E8" s="14"/>
      <c r="F8" s="17"/>
      <c r="G8" s="28"/>
      <c r="H8" s="19"/>
      <c r="I8" s="234" t="s">
        <v>251</v>
      </c>
      <c r="J8" s="236"/>
    </row>
    <row r="9" spans="2:10" ht="21" customHeight="1">
      <c r="B9" s="14"/>
      <c r="C9" s="27"/>
      <c r="D9" s="16"/>
      <c r="E9" s="14"/>
      <c r="F9" s="17"/>
      <c r="G9" s="28"/>
      <c r="H9" s="19"/>
      <c r="I9" s="204" t="s">
        <v>252</v>
      </c>
      <c r="J9" s="237"/>
    </row>
    <row r="10" spans="2:10" ht="21" customHeight="1">
      <c r="B10" s="14"/>
      <c r="C10" s="27"/>
      <c r="D10" s="16"/>
      <c r="E10" s="14"/>
      <c r="F10" s="17"/>
      <c r="G10" s="28"/>
      <c r="H10" s="19"/>
      <c r="I10" s="229" t="s">
        <v>253</v>
      </c>
      <c r="J10" s="237"/>
    </row>
    <row r="11" spans="2:10" ht="21" customHeight="1">
      <c r="B11" s="14"/>
      <c r="C11" s="27"/>
      <c r="D11" s="16"/>
      <c r="E11" s="14"/>
      <c r="F11" s="17"/>
      <c r="G11" s="28"/>
      <c r="H11" s="19"/>
      <c r="I11" s="204" t="s">
        <v>254</v>
      </c>
      <c r="J11" s="237"/>
    </row>
    <row r="12" spans="2:10" ht="21" customHeight="1">
      <c r="B12" s="14"/>
      <c r="C12" s="27"/>
      <c r="D12" s="16"/>
      <c r="E12" s="14"/>
      <c r="F12" s="17"/>
      <c r="G12" s="28"/>
      <c r="H12" s="19"/>
      <c r="I12" s="229" t="s">
        <v>255</v>
      </c>
      <c r="J12" s="237"/>
    </row>
    <row r="13" spans="2:10" ht="21" customHeight="1">
      <c r="B13" s="14"/>
      <c r="C13" s="27"/>
      <c r="D13" s="16"/>
      <c r="E13" s="14"/>
      <c r="F13" s="17"/>
      <c r="G13" s="28"/>
      <c r="H13" s="19"/>
      <c r="I13" s="229" t="s">
        <v>256</v>
      </c>
      <c r="J13" s="231"/>
    </row>
    <row r="14" spans="2:10" ht="21" customHeight="1">
      <c r="B14" s="14"/>
      <c r="C14" s="27"/>
      <c r="D14" s="16"/>
      <c r="E14" s="14"/>
      <c r="F14" s="17"/>
      <c r="G14" s="28"/>
      <c r="H14" s="19"/>
      <c r="I14" s="232" t="s">
        <v>257</v>
      </c>
      <c r="J14" s="238"/>
    </row>
    <row r="15" spans="2:10" ht="21" customHeight="1">
      <c r="B15" s="14"/>
      <c r="C15" s="15"/>
      <c r="D15" s="16"/>
      <c r="E15" s="29">
        <v>2</v>
      </c>
      <c r="F15" s="30"/>
      <c r="G15" s="31" t="s">
        <v>258</v>
      </c>
      <c r="H15" s="32" t="s">
        <v>259</v>
      </c>
      <c r="I15" s="33" t="s">
        <v>260</v>
      </c>
      <c r="J15" s="34" t="s">
        <v>261</v>
      </c>
    </row>
    <row r="16" spans="2:10" ht="21" customHeight="1">
      <c r="B16" s="14"/>
      <c r="C16" s="15"/>
      <c r="D16" s="16"/>
      <c r="E16" s="14">
        <v>3</v>
      </c>
      <c r="F16" s="35"/>
      <c r="G16" s="18" t="s">
        <v>262</v>
      </c>
      <c r="H16" s="19" t="s">
        <v>263</v>
      </c>
      <c r="I16" s="36" t="s">
        <v>264</v>
      </c>
      <c r="J16" s="37" t="s">
        <v>265</v>
      </c>
    </row>
    <row r="17" spans="1:10" ht="21" customHeight="1">
      <c r="B17" s="14"/>
      <c r="C17" s="15"/>
      <c r="D17" s="16"/>
      <c r="E17" s="14"/>
      <c r="F17" s="17"/>
      <c r="G17" s="18" t="s">
        <v>266</v>
      </c>
      <c r="H17" s="19"/>
      <c r="I17" s="23" t="s">
        <v>267</v>
      </c>
      <c r="J17" s="24" t="s">
        <v>268</v>
      </c>
    </row>
    <row r="18" spans="1:10" ht="21" customHeight="1">
      <c r="B18" s="14"/>
      <c r="C18" s="15"/>
      <c r="D18" s="16"/>
      <c r="E18" s="14"/>
      <c r="F18" s="17"/>
      <c r="G18" s="18"/>
      <c r="H18" s="19"/>
      <c r="I18" s="23" t="s">
        <v>269</v>
      </c>
      <c r="J18" s="24" t="s">
        <v>270</v>
      </c>
    </row>
    <row r="19" spans="1:10" ht="21" customHeight="1">
      <c r="B19" s="14"/>
      <c r="C19" s="15"/>
      <c r="D19" s="16"/>
      <c r="E19" s="14"/>
      <c r="F19" s="17"/>
      <c r="G19" s="18"/>
      <c r="H19" s="19"/>
      <c r="I19" s="23" t="s">
        <v>271</v>
      </c>
      <c r="J19" s="24" t="s">
        <v>272</v>
      </c>
    </row>
    <row r="20" spans="1:10" ht="21" customHeight="1">
      <c r="B20" s="14"/>
      <c r="C20" s="15"/>
      <c r="D20" s="16"/>
      <c r="E20" s="14"/>
      <c r="F20" s="17"/>
      <c r="G20" s="18"/>
      <c r="H20" s="19"/>
      <c r="I20" s="25"/>
      <c r="J20" s="38" t="s">
        <v>273</v>
      </c>
    </row>
    <row r="21" spans="1:10" ht="21" customHeight="1">
      <c r="A21" s="39"/>
      <c r="B21" s="14"/>
      <c r="C21" s="15"/>
      <c r="D21" s="16"/>
      <c r="E21" s="14"/>
      <c r="F21" s="17"/>
      <c r="G21" s="18"/>
      <c r="H21" s="19"/>
      <c r="I21" s="222" t="s">
        <v>274</v>
      </c>
      <c r="J21" s="239"/>
    </row>
    <row r="22" spans="1:10" ht="21" customHeight="1">
      <c r="A22" s="39"/>
      <c r="B22" s="14"/>
      <c r="C22" s="15"/>
      <c r="D22" s="16"/>
      <c r="E22" s="14"/>
      <c r="F22" s="17"/>
      <c r="G22" s="18"/>
      <c r="H22" s="19"/>
      <c r="I22" s="212" t="s">
        <v>275</v>
      </c>
      <c r="J22" s="240"/>
    </row>
    <row r="23" spans="1:10" ht="21" customHeight="1">
      <c r="A23" s="39"/>
      <c r="B23" s="14"/>
      <c r="C23" s="15"/>
      <c r="D23" s="16"/>
      <c r="E23" s="14"/>
      <c r="F23" s="17"/>
      <c r="G23" s="18"/>
      <c r="H23" s="19"/>
      <c r="I23" s="212" t="s">
        <v>276</v>
      </c>
      <c r="J23" s="241"/>
    </row>
    <row r="24" spans="1:10" ht="21" customHeight="1">
      <c r="B24" s="14"/>
      <c r="C24" s="15"/>
      <c r="D24" s="16"/>
      <c r="E24" s="40">
        <v>4</v>
      </c>
      <c r="F24" s="41"/>
      <c r="G24" s="42" t="s">
        <v>277</v>
      </c>
      <c r="H24" s="43" t="s">
        <v>278</v>
      </c>
      <c r="I24" s="36" t="s">
        <v>279</v>
      </c>
      <c r="J24" s="44" t="s">
        <v>280</v>
      </c>
    </row>
    <row r="25" spans="1:10" ht="21" customHeight="1">
      <c r="B25" s="14"/>
      <c r="C25" s="15"/>
      <c r="D25" s="16"/>
      <c r="E25" s="14"/>
      <c r="F25" s="17"/>
      <c r="G25" s="18"/>
      <c r="H25" s="19"/>
      <c r="I25" s="23" t="s">
        <v>281</v>
      </c>
      <c r="J25" s="45"/>
    </row>
    <row r="26" spans="1:10" ht="21" customHeight="1">
      <c r="B26" s="14"/>
      <c r="C26" s="15"/>
      <c r="D26" s="16"/>
      <c r="E26" s="40">
        <v>5</v>
      </c>
      <c r="F26" s="41"/>
      <c r="G26" s="42" t="s">
        <v>282</v>
      </c>
      <c r="H26" s="43" t="s">
        <v>283</v>
      </c>
      <c r="I26" s="36" t="s">
        <v>284</v>
      </c>
      <c r="J26" s="44" t="s">
        <v>285</v>
      </c>
    </row>
    <row r="27" spans="1:10" ht="21" customHeight="1">
      <c r="B27" s="14"/>
      <c r="C27" s="15"/>
      <c r="D27" s="16"/>
      <c r="E27" s="46"/>
      <c r="F27" s="47"/>
      <c r="G27" s="48" t="s">
        <v>286</v>
      </c>
      <c r="H27" s="49"/>
      <c r="I27" s="50" t="s">
        <v>287</v>
      </c>
      <c r="J27" s="51"/>
    </row>
    <row r="28" spans="1:10" ht="21" customHeight="1">
      <c r="B28" s="14"/>
      <c r="C28" s="15"/>
      <c r="D28" s="16"/>
      <c r="E28" s="29">
        <v>6</v>
      </c>
      <c r="F28" s="52"/>
      <c r="G28" s="31" t="s">
        <v>288</v>
      </c>
      <c r="H28" s="32" t="s">
        <v>289</v>
      </c>
      <c r="I28" s="33" t="s">
        <v>290</v>
      </c>
      <c r="J28" s="34" t="s">
        <v>288</v>
      </c>
    </row>
    <row r="29" spans="1:10" ht="21" customHeight="1">
      <c r="B29" s="14"/>
      <c r="C29" s="15"/>
      <c r="D29" s="16"/>
      <c r="E29" s="29">
        <v>7</v>
      </c>
      <c r="F29" s="52"/>
      <c r="G29" s="31" t="s">
        <v>291</v>
      </c>
      <c r="H29" s="32" t="s">
        <v>292</v>
      </c>
      <c r="I29" s="33" t="s">
        <v>293</v>
      </c>
      <c r="J29" s="34" t="s">
        <v>294</v>
      </c>
    </row>
    <row r="30" spans="1:10" ht="21" customHeight="1">
      <c r="B30" s="14"/>
      <c r="C30" s="15"/>
      <c r="D30" s="16"/>
      <c r="E30" s="14">
        <v>8</v>
      </c>
      <c r="F30" s="35"/>
      <c r="G30" s="18" t="s">
        <v>295</v>
      </c>
      <c r="H30" s="19" t="s">
        <v>296</v>
      </c>
      <c r="I30" s="36" t="s">
        <v>297</v>
      </c>
      <c r="J30" s="45" t="s">
        <v>298</v>
      </c>
    </row>
    <row r="31" spans="1:10" ht="21" customHeight="1">
      <c r="B31" s="14"/>
      <c r="C31" s="15"/>
      <c r="D31" s="16"/>
      <c r="E31" s="14"/>
      <c r="F31" s="17"/>
      <c r="G31" s="18" t="s">
        <v>299</v>
      </c>
      <c r="H31" s="19"/>
      <c r="I31" s="23" t="s">
        <v>299</v>
      </c>
      <c r="J31" s="45"/>
    </row>
    <row r="32" spans="1:10" ht="21" customHeight="1">
      <c r="B32" s="14"/>
      <c r="C32" s="15"/>
      <c r="D32" s="16"/>
      <c r="E32" s="29">
        <v>9</v>
      </c>
      <c r="F32" s="52"/>
      <c r="G32" s="31" t="s">
        <v>300</v>
      </c>
      <c r="H32" s="32" t="s">
        <v>301</v>
      </c>
      <c r="I32" s="33" t="s">
        <v>302</v>
      </c>
      <c r="J32" s="34" t="s">
        <v>300</v>
      </c>
    </row>
    <row r="33" spans="2:10" ht="21" customHeight="1">
      <c r="B33" s="14"/>
      <c r="C33" s="15"/>
      <c r="D33" s="16"/>
      <c r="E33" s="29">
        <v>10</v>
      </c>
      <c r="F33" s="52"/>
      <c r="G33" s="31" t="s">
        <v>303</v>
      </c>
      <c r="H33" s="32" t="s">
        <v>304</v>
      </c>
      <c r="I33" s="33" t="s">
        <v>305</v>
      </c>
      <c r="J33" s="34" t="s">
        <v>306</v>
      </c>
    </row>
    <row r="34" spans="2:10" ht="21" customHeight="1">
      <c r="B34" s="14"/>
      <c r="C34" s="15"/>
      <c r="D34" s="16"/>
      <c r="E34" s="29">
        <v>11</v>
      </c>
      <c r="F34" s="52"/>
      <c r="G34" s="31" t="s">
        <v>307</v>
      </c>
      <c r="H34" s="32" t="s">
        <v>308</v>
      </c>
      <c r="I34" s="33" t="s">
        <v>309</v>
      </c>
      <c r="J34" s="53" t="s">
        <v>310</v>
      </c>
    </row>
    <row r="35" spans="2:10" ht="21" customHeight="1">
      <c r="B35" s="46"/>
      <c r="C35" s="54"/>
      <c r="D35" s="55"/>
      <c r="E35" s="29">
        <v>12</v>
      </c>
      <c r="F35" s="30"/>
      <c r="G35" s="31" t="s">
        <v>311</v>
      </c>
      <c r="H35" s="32" t="s">
        <v>312</v>
      </c>
      <c r="I35" s="33" t="s">
        <v>313</v>
      </c>
      <c r="J35" s="34" t="s">
        <v>314</v>
      </c>
    </row>
    <row r="36" spans="2:10" ht="21" customHeight="1">
      <c r="B36" s="40">
        <v>2</v>
      </c>
      <c r="C36" s="56" t="s">
        <v>315</v>
      </c>
      <c r="D36" s="57" t="s">
        <v>316</v>
      </c>
      <c r="E36" s="40">
        <v>1</v>
      </c>
      <c r="F36" s="58"/>
      <c r="G36" s="42" t="s">
        <v>317</v>
      </c>
      <c r="H36" s="43" t="s">
        <v>318</v>
      </c>
      <c r="I36" s="36" t="s">
        <v>319</v>
      </c>
      <c r="J36" s="37" t="s">
        <v>320</v>
      </c>
    </row>
    <row r="37" spans="2:10" ht="21" customHeight="1">
      <c r="B37" s="14"/>
      <c r="C37" s="15"/>
      <c r="D37" s="16"/>
      <c r="E37" s="14"/>
      <c r="F37" s="17"/>
      <c r="G37" s="18"/>
      <c r="H37" s="19"/>
      <c r="I37" s="25" t="s">
        <v>321</v>
      </c>
      <c r="J37" s="59" t="s">
        <v>322</v>
      </c>
    </row>
    <row r="38" spans="2:10" ht="21" customHeight="1">
      <c r="B38" s="14"/>
      <c r="C38" s="15"/>
      <c r="D38" s="16"/>
      <c r="E38" s="14"/>
      <c r="F38" s="17"/>
      <c r="G38" s="18"/>
      <c r="H38" s="19"/>
      <c r="I38" s="210" t="s">
        <v>323</v>
      </c>
      <c r="J38" s="215"/>
    </row>
    <row r="39" spans="2:10" ht="21" customHeight="1">
      <c r="B39" s="14"/>
      <c r="C39" s="15"/>
      <c r="D39" s="16"/>
      <c r="E39" s="14"/>
      <c r="F39" s="17"/>
      <c r="G39" s="18"/>
      <c r="H39" s="19"/>
      <c r="I39" s="204" t="s">
        <v>254</v>
      </c>
      <c r="J39" s="216"/>
    </row>
    <row r="40" spans="2:10" ht="21" customHeight="1">
      <c r="B40" s="14"/>
      <c r="C40" s="15"/>
      <c r="D40" s="16"/>
      <c r="E40" s="14"/>
      <c r="F40" s="17"/>
      <c r="G40" s="18"/>
      <c r="H40" s="19"/>
      <c r="I40" s="229" t="s">
        <v>324</v>
      </c>
      <c r="J40" s="231"/>
    </row>
    <row r="41" spans="2:10" ht="21" customHeight="1">
      <c r="B41" s="14"/>
      <c r="C41" s="15"/>
      <c r="D41" s="16"/>
      <c r="E41" s="14"/>
      <c r="F41" s="17"/>
      <c r="G41" s="18"/>
      <c r="H41" s="19"/>
      <c r="I41" s="229" t="s">
        <v>325</v>
      </c>
      <c r="J41" s="231"/>
    </row>
    <row r="42" spans="2:10" ht="21" customHeight="1">
      <c r="B42" s="14"/>
      <c r="C42" s="15"/>
      <c r="D42" s="19"/>
      <c r="E42" s="46"/>
      <c r="F42" s="47"/>
      <c r="G42" s="48"/>
      <c r="H42" s="49"/>
      <c r="I42" s="232" t="s">
        <v>257</v>
      </c>
      <c r="J42" s="233"/>
    </row>
    <row r="43" spans="2:10" ht="21" customHeight="1">
      <c r="B43" s="14"/>
      <c r="C43" s="15"/>
      <c r="D43" s="19"/>
      <c r="E43" s="29">
        <v>2</v>
      </c>
      <c r="F43" s="30"/>
      <c r="G43" s="31" t="s">
        <v>326</v>
      </c>
      <c r="H43" s="32" t="s">
        <v>327</v>
      </c>
      <c r="I43" s="33" t="s">
        <v>328</v>
      </c>
      <c r="J43" s="34" t="s">
        <v>329</v>
      </c>
    </row>
    <row r="44" spans="2:10" ht="21" customHeight="1">
      <c r="B44" s="14"/>
      <c r="C44" s="15"/>
      <c r="D44" s="16"/>
      <c r="E44" s="40">
        <v>3</v>
      </c>
      <c r="F44" s="58"/>
      <c r="G44" s="42" t="s">
        <v>330</v>
      </c>
      <c r="H44" s="43" t="s">
        <v>331</v>
      </c>
      <c r="I44" s="60" t="s">
        <v>332</v>
      </c>
      <c r="J44" s="44" t="s">
        <v>333</v>
      </c>
    </row>
    <row r="45" spans="2:10" ht="21" customHeight="1">
      <c r="B45" s="46"/>
      <c r="C45" s="54"/>
      <c r="D45" s="49"/>
      <c r="E45" s="46"/>
      <c r="F45" s="47"/>
      <c r="G45" s="48"/>
      <c r="H45" s="49"/>
      <c r="I45" s="61" t="s">
        <v>334</v>
      </c>
      <c r="J45" s="51"/>
    </row>
    <row r="46" spans="2:10" ht="21" customHeight="1">
      <c r="B46" s="14"/>
      <c r="C46" s="15"/>
      <c r="D46" s="16"/>
      <c r="E46" s="40">
        <v>4</v>
      </c>
      <c r="F46" s="58"/>
      <c r="G46" s="42" t="s">
        <v>335</v>
      </c>
      <c r="H46" s="43" t="s">
        <v>336</v>
      </c>
      <c r="I46" s="36" t="s">
        <v>337</v>
      </c>
      <c r="J46" s="44" t="s">
        <v>338</v>
      </c>
    </row>
    <row r="47" spans="2:10" ht="21" customHeight="1">
      <c r="B47" s="14"/>
      <c r="C47" s="15"/>
      <c r="D47" s="16"/>
      <c r="E47" s="46"/>
      <c r="F47" s="47"/>
      <c r="G47" s="48"/>
      <c r="H47" s="49"/>
      <c r="I47" s="50" t="s">
        <v>339</v>
      </c>
      <c r="J47" s="51"/>
    </row>
    <row r="48" spans="2:10" ht="21" customHeight="1">
      <c r="B48" s="14"/>
      <c r="C48" s="15"/>
      <c r="D48" s="16"/>
      <c r="E48" s="40">
        <v>5</v>
      </c>
      <c r="F48" s="41"/>
      <c r="G48" s="42" t="s">
        <v>262</v>
      </c>
      <c r="H48" s="43" t="s">
        <v>340</v>
      </c>
      <c r="I48" s="36" t="s">
        <v>341</v>
      </c>
      <c r="J48" s="44" t="s">
        <v>342</v>
      </c>
    </row>
    <row r="49" spans="1:10" ht="21" customHeight="1">
      <c r="B49" s="14"/>
      <c r="C49" s="15"/>
      <c r="D49" s="16"/>
      <c r="E49" s="46"/>
      <c r="F49" s="47"/>
      <c r="G49" s="48" t="s">
        <v>335</v>
      </c>
      <c r="H49" s="49"/>
      <c r="I49" s="50" t="s">
        <v>343</v>
      </c>
      <c r="J49" s="51"/>
    </row>
    <row r="50" spans="1:10" ht="21" customHeight="1">
      <c r="B50" s="40">
        <v>3</v>
      </c>
      <c r="C50" s="56" t="s">
        <v>344</v>
      </c>
      <c r="D50" s="57" t="s">
        <v>345</v>
      </c>
      <c r="E50" s="40">
        <v>1</v>
      </c>
      <c r="F50" s="58"/>
      <c r="G50" s="42" t="s">
        <v>346</v>
      </c>
      <c r="H50" s="43" t="s">
        <v>345</v>
      </c>
      <c r="I50" s="36" t="s">
        <v>347</v>
      </c>
      <c r="J50" s="44" t="s">
        <v>348</v>
      </c>
    </row>
    <row r="51" spans="1:10" ht="21" customHeight="1">
      <c r="B51" s="46"/>
      <c r="C51" s="54"/>
      <c r="D51" s="55"/>
      <c r="E51" s="46"/>
      <c r="F51" s="47"/>
      <c r="G51" s="48"/>
      <c r="H51" s="49"/>
      <c r="I51" s="50" t="s">
        <v>349</v>
      </c>
      <c r="J51" s="51"/>
    </row>
    <row r="52" spans="1:10" ht="21" customHeight="1">
      <c r="B52" s="14">
        <v>4</v>
      </c>
      <c r="C52" s="15" t="s">
        <v>350</v>
      </c>
      <c r="D52" s="16" t="s">
        <v>351</v>
      </c>
      <c r="E52" s="14">
        <v>1</v>
      </c>
      <c r="F52" s="17"/>
      <c r="G52" s="18" t="s">
        <v>352</v>
      </c>
      <c r="H52" s="19" t="s">
        <v>351</v>
      </c>
      <c r="I52" s="36" t="s">
        <v>353</v>
      </c>
      <c r="J52" s="45" t="s">
        <v>354</v>
      </c>
    </row>
    <row r="53" spans="1:10" ht="21" customHeight="1">
      <c r="B53" s="14"/>
      <c r="C53" s="15"/>
      <c r="D53" s="16"/>
      <c r="E53" s="14"/>
      <c r="F53" s="17"/>
      <c r="G53" s="18"/>
      <c r="H53" s="19"/>
      <c r="I53" s="50" t="s">
        <v>355</v>
      </c>
      <c r="J53" s="45" t="s">
        <v>356</v>
      </c>
    </row>
    <row r="54" spans="1:10" ht="21" customHeight="1">
      <c r="B54" s="40">
        <v>5</v>
      </c>
      <c r="C54" s="56" t="s">
        <v>357</v>
      </c>
      <c r="D54" s="57" t="s">
        <v>358</v>
      </c>
      <c r="E54" s="40">
        <v>1</v>
      </c>
      <c r="F54" s="58"/>
      <c r="G54" s="42" t="s">
        <v>359</v>
      </c>
      <c r="H54" s="43" t="s">
        <v>360</v>
      </c>
      <c r="I54" s="60" t="s">
        <v>361</v>
      </c>
      <c r="J54" s="44" t="s">
        <v>362</v>
      </c>
    </row>
    <row r="55" spans="1:10" ht="21" customHeight="1">
      <c r="B55" s="14"/>
      <c r="C55" s="15"/>
      <c r="D55" s="16"/>
      <c r="E55" s="14"/>
      <c r="F55" s="17"/>
      <c r="G55" s="18"/>
      <c r="H55" s="19"/>
      <c r="I55" s="222" t="s">
        <v>363</v>
      </c>
      <c r="J55" s="223"/>
    </row>
    <row r="56" spans="1:10" ht="21" customHeight="1">
      <c r="B56" s="14"/>
      <c r="C56" s="15"/>
      <c r="D56" s="16"/>
      <c r="E56" s="29">
        <v>2</v>
      </c>
      <c r="F56" s="30"/>
      <c r="G56" s="31" t="s">
        <v>364</v>
      </c>
      <c r="H56" s="32" t="s">
        <v>365</v>
      </c>
      <c r="I56" s="33" t="s">
        <v>366</v>
      </c>
      <c r="J56" s="34" t="s">
        <v>364</v>
      </c>
    </row>
    <row r="57" spans="1:10" ht="21" customHeight="1">
      <c r="B57" s="14"/>
      <c r="C57" s="15"/>
      <c r="D57" s="16"/>
      <c r="E57" s="40">
        <v>3</v>
      </c>
      <c r="F57" s="58"/>
      <c r="G57" s="42" t="s">
        <v>367</v>
      </c>
      <c r="H57" s="43" t="s">
        <v>368</v>
      </c>
      <c r="I57" s="36" t="s">
        <v>369</v>
      </c>
      <c r="J57" s="44" t="s">
        <v>370</v>
      </c>
    </row>
    <row r="58" spans="1:10" ht="21" customHeight="1">
      <c r="B58" s="14"/>
      <c r="C58" s="15"/>
      <c r="D58" s="16"/>
      <c r="E58" s="46"/>
      <c r="F58" s="47"/>
      <c r="G58" s="48"/>
      <c r="H58" s="49"/>
      <c r="I58" s="50" t="s">
        <v>371</v>
      </c>
      <c r="J58" s="51" t="s">
        <v>372</v>
      </c>
    </row>
    <row r="59" spans="1:10" ht="21" customHeight="1">
      <c r="A59" s="62"/>
      <c r="B59" s="14"/>
      <c r="C59" s="15"/>
      <c r="D59" s="16"/>
      <c r="E59" s="40">
        <v>4</v>
      </c>
      <c r="F59" s="41"/>
      <c r="G59" s="42" t="s">
        <v>373</v>
      </c>
      <c r="H59" s="43" t="s">
        <v>374</v>
      </c>
      <c r="I59" s="36" t="s">
        <v>375</v>
      </c>
      <c r="J59" s="44" t="s">
        <v>376</v>
      </c>
    </row>
    <row r="60" spans="1:10" ht="21" customHeight="1">
      <c r="A60" s="63"/>
      <c r="B60" s="14"/>
      <c r="C60" s="15"/>
      <c r="D60" s="16"/>
      <c r="E60" s="46"/>
      <c r="F60" s="47"/>
      <c r="G60" s="48"/>
      <c r="H60" s="49"/>
      <c r="I60" s="50" t="s">
        <v>377</v>
      </c>
      <c r="J60" s="51"/>
    </row>
    <row r="61" spans="1:10" ht="21" customHeight="1">
      <c r="A61" s="63"/>
      <c r="B61" s="14"/>
      <c r="C61" s="15"/>
      <c r="D61" s="16"/>
      <c r="E61" s="40">
        <v>5</v>
      </c>
      <c r="F61" s="58"/>
      <c r="G61" s="42" t="s">
        <v>378</v>
      </c>
      <c r="H61" s="43" t="s">
        <v>379</v>
      </c>
      <c r="I61" s="60" t="s">
        <v>380</v>
      </c>
      <c r="J61" s="44" t="s">
        <v>381</v>
      </c>
    </row>
    <row r="62" spans="1:10" ht="21" customHeight="1">
      <c r="B62" s="14"/>
      <c r="C62" s="15"/>
      <c r="D62" s="16"/>
      <c r="E62" s="46"/>
      <c r="F62" s="47"/>
      <c r="G62" s="48"/>
      <c r="H62" s="49"/>
      <c r="I62" s="61"/>
      <c r="J62" s="51" t="s">
        <v>382</v>
      </c>
    </row>
    <row r="63" spans="1:10" ht="21" customHeight="1">
      <c r="B63" s="14"/>
      <c r="C63" s="15"/>
      <c r="D63" s="16"/>
      <c r="E63" s="40">
        <v>6</v>
      </c>
      <c r="F63" s="58"/>
      <c r="G63" s="42" t="s">
        <v>383</v>
      </c>
      <c r="H63" s="43" t="s">
        <v>263</v>
      </c>
      <c r="I63" s="60" t="s">
        <v>384</v>
      </c>
      <c r="J63" s="44" t="s">
        <v>385</v>
      </c>
    </row>
    <row r="64" spans="1:10" ht="21" customHeight="1">
      <c r="B64" s="14"/>
      <c r="C64" s="15"/>
      <c r="D64" s="16"/>
      <c r="E64" s="14"/>
      <c r="F64" s="17"/>
      <c r="G64" s="18"/>
      <c r="H64" s="19"/>
      <c r="I64" s="64" t="s">
        <v>386</v>
      </c>
      <c r="J64" s="65" t="s">
        <v>387</v>
      </c>
    </row>
    <row r="65" spans="2:10" ht="21" customHeight="1">
      <c r="B65" s="14"/>
      <c r="C65" s="15"/>
      <c r="D65" s="16"/>
      <c r="E65" s="14"/>
      <c r="F65" s="17"/>
      <c r="G65" s="18"/>
      <c r="H65" s="19"/>
      <c r="I65" s="222" t="s">
        <v>388</v>
      </c>
      <c r="J65" s="223"/>
    </row>
    <row r="66" spans="2:10" ht="21" customHeight="1">
      <c r="B66" s="14"/>
      <c r="C66" s="15"/>
      <c r="D66" s="16"/>
      <c r="E66" s="46"/>
      <c r="F66" s="47"/>
      <c r="G66" s="48"/>
      <c r="H66" s="49"/>
      <c r="I66" s="224" t="s">
        <v>389</v>
      </c>
      <c r="J66" s="225"/>
    </row>
    <row r="67" spans="2:10" ht="21" customHeight="1">
      <c r="B67" s="14"/>
      <c r="C67" s="15"/>
      <c r="D67" s="16"/>
      <c r="E67" s="40">
        <v>7</v>
      </c>
      <c r="F67" s="58"/>
      <c r="G67" s="42" t="s">
        <v>390</v>
      </c>
      <c r="H67" s="43" t="s">
        <v>391</v>
      </c>
      <c r="I67" s="60" t="s">
        <v>392</v>
      </c>
      <c r="J67" s="44" t="s">
        <v>393</v>
      </c>
    </row>
    <row r="68" spans="2:10" ht="21" customHeight="1">
      <c r="B68" s="14"/>
      <c r="C68" s="15"/>
      <c r="D68" s="16"/>
      <c r="E68" s="40">
        <v>8</v>
      </c>
      <c r="F68" s="58"/>
      <c r="G68" s="42" t="s">
        <v>394</v>
      </c>
      <c r="H68" s="43" t="s">
        <v>395</v>
      </c>
      <c r="I68" s="66" t="s">
        <v>396</v>
      </c>
      <c r="J68" s="44" t="s">
        <v>397</v>
      </c>
    </row>
    <row r="69" spans="2:10" ht="21" customHeight="1">
      <c r="B69" s="14"/>
      <c r="C69" s="15"/>
      <c r="D69" s="16"/>
      <c r="E69" s="46"/>
      <c r="F69" s="47"/>
      <c r="G69" s="48"/>
      <c r="H69" s="49"/>
      <c r="I69" s="226" t="s">
        <v>398</v>
      </c>
      <c r="J69" s="227"/>
    </row>
    <row r="70" spans="2:10" ht="21" customHeight="1">
      <c r="B70" s="14"/>
      <c r="C70" s="15"/>
      <c r="D70" s="16"/>
      <c r="E70" s="29">
        <v>9</v>
      </c>
      <c r="F70" s="30"/>
      <c r="G70" s="31" t="s">
        <v>399</v>
      </c>
      <c r="H70" s="32" t="s">
        <v>400</v>
      </c>
      <c r="I70" s="33" t="s">
        <v>401</v>
      </c>
      <c r="J70" s="34" t="s">
        <v>402</v>
      </c>
    </row>
    <row r="71" spans="2:10" ht="21" customHeight="1">
      <c r="B71" s="14"/>
      <c r="C71" s="15"/>
      <c r="D71" s="16"/>
      <c r="E71" s="29">
        <v>10</v>
      </c>
      <c r="F71" s="30"/>
      <c r="G71" s="31" t="s">
        <v>403</v>
      </c>
      <c r="H71" s="32" t="s">
        <v>404</v>
      </c>
      <c r="I71" s="33" t="s">
        <v>405</v>
      </c>
      <c r="J71" s="34" t="s">
        <v>406</v>
      </c>
    </row>
    <row r="72" spans="2:10" ht="21" customHeight="1">
      <c r="B72" s="14"/>
      <c r="C72" s="15"/>
      <c r="D72" s="16"/>
      <c r="E72" s="40">
        <v>99</v>
      </c>
      <c r="F72" s="58"/>
      <c r="G72" s="42" t="s">
        <v>407</v>
      </c>
      <c r="H72" s="43" t="s">
        <v>408</v>
      </c>
      <c r="I72" s="60" t="s">
        <v>409</v>
      </c>
      <c r="J72" s="44" t="s">
        <v>410</v>
      </c>
    </row>
    <row r="73" spans="2:10" ht="21" customHeight="1">
      <c r="B73" s="46"/>
      <c r="C73" s="54"/>
      <c r="D73" s="55"/>
      <c r="E73" s="46"/>
      <c r="F73" s="47"/>
      <c r="G73" s="48"/>
      <c r="H73" s="49"/>
      <c r="I73" s="61" t="s">
        <v>411</v>
      </c>
      <c r="J73" s="51"/>
    </row>
    <row r="74" spans="2:10" ht="21" customHeight="1">
      <c r="B74" s="14">
        <v>6</v>
      </c>
      <c r="C74" s="15" t="s">
        <v>412</v>
      </c>
      <c r="D74" s="16" t="s">
        <v>413</v>
      </c>
      <c r="E74" s="14">
        <v>1</v>
      </c>
      <c r="F74" s="17"/>
      <c r="G74" s="18" t="s">
        <v>414</v>
      </c>
      <c r="H74" s="19" t="s">
        <v>413</v>
      </c>
      <c r="I74" s="67" t="s">
        <v>415</v>
      </c>
      <c r="J74" s="45" t="s">
        <v>416</v>
      </c>
    </row>
    <row r="75" spans="2:10" ht="21" customHeight="1">
      <c r="B75" s="14"/>
      <c r="C75" s="15"/>
      <c r="D75" s="16"/>
      <c r="E75" s="14"/>
      <c r="F75" s="17"/>
      <c r="G75" s="18"/>
      <c r="H75" s="19"/>
      <c r="I75" s="67" t="s">
        <v>417</v>
      </c>
      <c r="J75" s="45" t="s">
        <v>418</v>
      </c>
    </row>
    <row r="76" spans="2:10" ht="21" customHeight="1">
      <c r="B76" s="14"/>
      <c r="C76" s="15"/>
      <c r="D76" s="16"/>
      <c r="E76" s="14"/>
      <c r="F76" s="17"/>
      <c r="G76" s="18"/>
      <c r="H76" s="19"/>
      <c r="I76" s="64" t="s">
        <v>419</v>
      </c>
      <c r="J76" s="65"/>
    </row>
    <row r="77" spans="2:10" ht="21" customHeight="1">
      <c r="B77" s="14"/>
      <c r="C77" s="15"/>
      <c r="D77" s="16"/>
      <c r="E77" s="14"/>
      <c r="F77" s="17"/>
      <c r="G77" s="18"/>
      <c r="H77" s="19"/>
      <c r="I77" s="222" t="s">
        <v>420</v>
      </c>
      <c r="J77" s="223"/>
    </row>
    <row r="78" spans="2:10" ht="21" customHeight="1">
      <c r="B78" s="14"/>
      <c r="C78" s="15"/>
      <c r="D78" s="16"/>
      <c r="E78" s="14"/>
      <c r="F78" s="17"/>
      <c r="G78" s="18"/>
      <c r="H78" s="19"/>
      <c r="I78" s="212" t="s">
        <v>421</v>
      </c>
      <c r="J78" s="213"/>
    </row>
    <row r="79" spans="2:10" ht="21" customHeight="1">
      <c r="B79" s="29">
        <v>7</v>
      </c>
      <c r="C79" s="68" t="s">
        <v>422</v>
      </c>
      <c r="D79" s="69" t="s">
        <v>423</v>
      </c>
      <c r="E79" s="29">
        <v>1</v>
      </c>
      <c r="F79" s="30"/>
      <c r="G79" s="31" t="s">
        <v>424</v>
      </c>
      <c r="H79" s="32" t="s">
        <v>423</v>
      </c>
      <c r="I79" s="33" t="s">
        <v>425</v>
      </c>
      <c r="J79" s="34" t="s">
        <v>426</v>
      </c>
    </row>
    <row r="80" spans="2:10" ht="21" customHeight="1">
      <c r="B80" s="14">
        <v>8</v>
      </c>
      <c r="C80" s="15" t="s">
        <v>427</v>
      </c>
      <c r="D80" s="16" t="s">
        <v>428</v>
      </c>
      <c r="E80" s="14">
        <v>1</v>
      </c>
      <c r="F80" s="70" t="s">
        <v>429</v>
      </c>
      <c r="G80" s="18" t="s">
        <v>430</v>
      </c>
      <c r="H80" s="19" t="s">
        <v>431</v>
      </c>
      <c r="I80" s="60" t="s">
        <v>432</v>
      </c>
      <c r="J80" s="45" t="s">
        <v>430</v>
      </c>
    </row>
    <row r="81" spans="1:10" ht="21" customHeight="1">
      <c r="B81" s="14"/>
      <c r="C81" s="15"/>
      <c r="D81" s="16"/>
      <c r="E81" s="14"/>
      <c r="F81" s="17"/>
      <c r="G81" s="18"/>
      <c r="H81" s="19"/>
      <c r="I81" s="67" t="s">
        <v>433</v>
      </c>
      <c r="J81" s="45"/>
    </row>
    <row r="82" spans="1:10" ht="21" customHeight="1">
      <c r="B82" s="14"/>
      <c r="C82" s="15"/>
      <c r="D82" s="19"/>
      <c r="E82" s="46"/>
      <c r="F82" s="47"/>
      <c r="G82" s="48"/>
      <c r="H82" s="49"/>
      <c r="I82" s="206" t="s">
        <v>434</v>
      </c>
      <c r="J82" s="217"/>
    </row>
    <row r="83" spans="1:10" ht="21" customHeight="1">
      <c r="B83" s="14"/>
      <c r="C83" s="15"/>
      <c r="D83" s="16"/>
      <c r="E83" s="40">
        <v>2</v>
      </c>
      <c r="F83" s="71" t="s">
        <v>429</v>
      </c>
      <c r="G83" s="42" t="s">
        <v>435</v>
      </c>
      <c r="H83" s="43" t="s">
        <v>436</v>
      </c>
      <c r="I83" s="60" t="s">
        <v>437</v>
      </c>
      <c r="J83" s="44" t="s">
        <v>438</v>
      </c>
    </row>
    <row r="84" spans="1:10" ht="21" customHeight="1">
      <c r="B84" s="14"/>
      <c r="C84" s="15"/>
      <c r="D84" s="16"/>
      <c r="E84" s="46"/>
      <c r="F84" s="47"/>
      <c r="G84" s="48"/>
      <c r="H84" s="49"/>
      <c r="I84" s="61" t="s">
        <v>439</v>
      </c>
      <c r="J84" s="51"/>
    </row>
    <row r="85" spans="1:10" ht="21" customHeight="1">
      <c r="B85" s="46"/>
      <c r="C85" s="54"/>
      <c r="D85" s="49"/>
      <c r="E85" s="29">
        <v>3</v>
      </c>
      <c r="F85" s="30"/>
      <c r="G85" s="31" t="s">
        <v>440</v>
      </c>
      <c r="H85" s="32" t="s">
        <v>441</v>
      </c>
      <c r="I85" s="33" t="s">
        <v>442</v>
      </c>
      <c r="J85" s="34" t="s">
        <v>443</v>
      </c>
    </row>
    <row r="86" spans="1:10" ht="21" customHeight="1">
      <c r="B86" s="14"/>
      <c r="C86" s="15"/>
      <c r="D86" s="16"/>
      <c r="E86" s="40">
        <v>4</v>
      </c>
      <c r="F86" s="71" t="s">
        <v>429</v>
      </c>
      <c r="G86" s="42" t="s">
        <v>444</v>
      </c>
      <c r="H86" s="43" t="s">
        <v>428</v>
      </c>
      <c r="I86" s="60" t="s">
        <v>445</v>
      </c>
      <c r="J86" s="44" t="s">
        <v>446</v>
      </c>
    </row>
    <row r="87" spans="1:10" ht="21" customHeight="1">
      <c r="B87" s="14"/>
      <c r="C87" s="15"/>
      <c r="D87" s="16"/>
      <c r="E87" s="46"/>
      <c r="F87" s="47"/>
      <c r="G87" s="48"/>
      <c r="H87" s="49"/>
      <c r="I87" s="61" t="s">
        <v>447</v>
      </c>
      <c r="J87" s="51"/>
    </row>
    <row r="88" spans="1:10" ht="21" customHeight="1">
      <c r="B88" s="14"/>
      <c r="C88" s="15"/>
      <c r="D88" s="16"/>
      <c r="E88" s="14">
        <v>5</v>
      </c>
      <c r="F88" s="70" t="s">
        <v>429</v>
      </c>
      <c r="G88" s="18" t="s">
        <v>448</v>
      </c>
      <c r="H88" s="19" t="s">
        <v>449</v>
      </c>
      <c r="I88" s="67" t="s">
        <v>450</v>
      </c>
      <c r="J88" s="45" t="s">
        <v>451</v>
      </c>
    </row>
    <row r="89" spans="1:10" ht="21" customHeight="1">
      <c r="B89" s="14"/>
      <c r="C89" s="15"/>
      <c r="D89" s="16"/>
      <c r="E89" s="40">
        <v>6</v>
      </c>
      <c r="F89" s="41"/>
      <c r="G89" s="42" t="s">
        <v>452</v>
      </c>
      <c r="H89" s="43" t="s">
        <v>453</v>
      </c>
      <c r="I89" s="60" t="s">
        <v>454</v>
      </c>
      <c r="J89" s="44" t="s">
        <v>455</v>
      </c>
    </row>
    <row r="90" spans="1:10" ht="21" customHeight="1">
      <c r="B90" s="14"/>
      <c r="C90" s="15"/>
      <c r="D90" s="16"/>
      <c r="E90" s="14"/>
      <c r="F90" s="17"/>
      <c r="G90" s="18" t="s">
        <v>444</v>
      </c>
      <c r="H90" s="19"/>
      <c r="I90" s="234" t="s">
        <v>323</v>
      </c>
      <c r="J90" s="235"/>
    </row>
    <row r="91" spans="1:10" ht="21" customHeight="1">
      <c r="B91" s="14"/>
      <c r="C91" s="15"/>
      <c r="D91" s="16"/>
      <c r="E91" s="14"/>
      <c r="F91" s="17"/>
      <c r="G91" s="18"/>
      <c r="H91" s="19"/>
      <c r="I91" s="229" t="s">
        <v>254</v>
      </c>
      <c r="J91" s="230"/>
    </row>
    <row r="92" spans="1:10" ht="21" customHeight="1">
      <c r="B92" s="14"/>
      <c r="C92" s="15"/>
      <c r="D92" s="16"/>
      <c r="E92" s="14"/>
      <c r="F92" s="17"/>
      <c r="G92" s="18"/>
      <c r="H92" s="19"/>
      <c r="I92" s="212" t="s">
        <v>456</v>
      </c>
      <c r="J92" s="213"/>
    </row>
    <row r="93" spans="1:10" ht="21" customHeight="1">
      <c r="B93" s="14"/>
      <c r="C93" s="15"/>
      <c r="D93" s="16"/>
      <c r="E93" s="29">
        <v>99</v>
      </c>
      <c r="F93" s="30"/>
      <c r="G93" s="31" t="s">
        <v>407</v>
      </c>
      <c r="H93" s="32" t="s">
        <v>408</v>
      </c>
      <c r="I93" s="33" t="s">
        <v>457</v>
      </c>
      <c r="J93" s="34" t="s">
        <v>458</v>
      </c>
    </row>
    <row r="94" spans="1:10" ht="21" customHeight="1">
      <c r="B94" s="40">
        <v>9</v>
      </c>
      <c r="C94" s="56" t="s">
        <v>459</v>
      </c>
      <c r="D94" s="57" t="s">
        <v>460</v>
      </c>
      <c r="E94" s="29">
        <v>1</v>
      </c>
      <c r="F94" s="30"/>
      <c r="G94" s="31" t="s">
        <v>461</v>
      </c>
      <c r="H94" s="32" t="s">
        <v>462</v>
      </c>
      <c r="I94" s="33" t="s">
        <v>463</v>
      </c>
      <c r="J94" s="34" t="s">
        <v>464</v>
      </c>
    </row>
    <row r="95" spans="1:10" ht="21" customHeight="1">
      <c r="B95" s="14"/>
      <c r="C95" s="15"/>
      <c r="D95" s="16"/>
      <c r="E95" s="29">
        <v>2</v>
      </c>
      <c r="F95" s="30"/>
      <c r="G95" s="31" t="s">
        <v>465</v>
      </c>
      <c r="H95" s="32" t="s">
        <v>466</v>
      </c>
      <c r="I95" s="33" t="s">
        <v>467</v>
      </c>
      <c r="J95" s="34" t="s">
        <v>468</v>
      </c>
    </row>
    <row r="96" spans="1:10" ht="21" customHeight="1">
      <c r="A96" s="62"/>
      <c r="B96" s="14"/>
      <c r="C96" s="15"/>
      <c r="D96" s="16"/>
      <c r="E96" s="29">
        <v>3</v>
      </c>
      <c r="F96" s="72" t="s">
        <v>429</v>
      </c>
      <c r="G96" s="31" t="s">
        <v>469</v>
      </c>
      <c r="H96" s="32" t="s">
        <v>470</v>
      </c>
      <c r="I96" s="33" t="s">
        <v>471</v>
      </c>
      <c r="J96" s="34" t="s">
        <v>472</v>
      </c>
    </row>
    <row r="97" spans="1:10" ht="21" customHeight="1">
      <c r="A97" s="63"/>
      <c r="B97" s="14"/>
      <c r="C97" s="15"/>
      <c r="D97" s="16"/>
      <c r="E97" s="29">
        <v>4</v>
      </c>
      <c r="F97" s="30"/>
      <c r="G97" s="31" t="s">
        <v>473</v>
      </c>
      <c r="H97" s="32" t="s">
        <v>474</v>
      </c>
      <c r="I97" s="33" t="s">
        <v>475</v>
      </c>
      <c r="J97" s="34" t="s">
        <v>473</v>
      </c>
    </row>
    <row r="98" spans="1:10" ht="21" customHeight="1">
      <c r="A98" s="63"/>
      <c r="B98" s="46"/>
      <c r="C98" s="54"/>
      <c r="D98" s="55"/>
      <c r="E98" s="29">
        <v>99</v>
      </c>
      <c r="F98" s="30"/>
      <c r="G98" s="31" t="s">
        <v>407</v>
      </c>
      <c r="H98" s="32" t="s">
        <v>408</v>
      </c>
      <c r="I98" s="33" t="s">
        <v>476</v>
      </c>
      <c r="J98" s="34" t="s">
        <v>477</v>
      </c>
    </row>
    <row r="99" spans="1:10" ht="21" customHeight="1">
      <c r="B99" s="14">
        <v>10</v>
      </c>
      <c r="C99" s="15" t="s">
        <v>478</v>
      </c>
      <c r="D99" s="16" t="s">
        <v>479</v>
      </c>
      <c r="E99" s="14">
        <v>1</v>
      </c>
      <c r="F99" s="17"/>
      <c r="G99" s="18" t="s">
        <v>478</v>
      </c>
      <c r="H99" s="19" t="s">
        <v>479</v>
      </c>
      <c r="I99" s="36" t="s">
        <v>480</v>
      </c>
      <c r="J99" s="37" t="s">
        <v>481</v>
      </c>
    </row>
    <row r="100" spans="1:10" ht="21" customHeight="1">
      <c r="B100" s="14"/>
      <c r="C100" s="15" t="s">
        <v>482</v>
      </c>
      <c r="D100" s="16"/>
      <c r="E100" s="14"/>
      <c r="F100" s="17"/>
      <c r="G100" s="18" t="s">
        <v>483</v>
      </c>
      <c r="H100" s="19"/>
      <c r="I100" s="23" t="s">
        <v>484</v>
      </c>
      <c r="J100" s="24" t="s">
        <v>485</v>
      </c>
    </row>
    <row r="101" spans="1:10" ht="21" customHeight="1">
      <c r="B101" s="14"/>
      <c r="C101" s="15"/>
      <c r="D101" s="16"/>
      <c r="E101" s="14"/>
      <c r="F101" s="17"/>
      <c r="G101" s="18"/>
      <c r="H101" s="19"/>
      <c r="I101" s="23" t="s">
        <v>486</v>
      </c>
      <c r="J101" s="24"/>
    </row>
    <row r="102" spans="1:10" ht="21" customHeight="1">
      <c r="B102" s="14"/>
      <c r="C102" s="15"/>
      <c r="D102" s="16"/>
      <c r="E102" s="14"/>
      <c r="F102" s="17"/>
      <c r="G102" s="18"/>
      <c r="H102" s="19"/>
      <c r="I102" s="222" t="s">
        <v>420</v>
      </c>
      <c r="J102" s="223"/>
    </row>
    <row r="103" spans="1:10" ht="21" customHeight="1">
      <c r="B103" s="14"/>
      <c r="C103" s="15"/>
      <c r="D103" s="16"/>
      <c r="E103" s="14"/>
      <c r="F103" s="17"/>
      <c r="G103" s="18"/>
      <c r="H103" s="19"/>
      <c r="I103" s="212" t="s">
        <v>487</v>
      </c>
      <c r="J103" s="213"/>
    </row>
    <row r="104" spans="1:10" ht="21" customHeight="1">
      <c r="B104" s="40">
        <v>11</v>
      </c>
      <c r="C104" s="56" t="s">
        <v>488</v>
      </c>
      <c r="D104" s="57" t="s">
        <v>489</v>
      </c>
      <c r="E104" s="40">
        <v>1</v>
      </c>
      <c r="F104" s="58"/>
      <c r="G104" s="42" t="s">
        <v>490</v>
      </c>
      <c r="H104" s="43" t="s">
        <v>491</v>
      </c>
      <c r="I104" s="36" t="s">
        <v>492</v>
      </c>
      <c r="J104" s="44" t="s">
        <v>493</v>
      </c>
    </row>
    <row r="105" spans="1:10" ht="21" customHeight="1">
      <c r="B105" s="14"/>
      <c r="C105" s="15"/>
      <c r="D105" s="16"/>
      <c r="E105" s="14"/>
      <c r="F105" s="17"/>
      <c r="G105" s="18"/>
      <c r="H105" s="19"/>
      <c r="I105" s="23" t="s">
        <v>494</v>
      </c>
      <c r="J105" s="45"/>
    </row>
    <row r="106" spans="1:10" ht="21" customHeight="1">
      <c r="B106" s="14"/>
      <c r="C106" s="15"/>
      <c r="D106" s="16"/>
      <c r="E106" s="14"/>
      <c r="F106" s="17"/>
      <c r="G106" s="18"/>
      <c r="H106" s="19"/>
      <c r="I106" s="222" t="s">
        <v>495</v>
      </c>
      <c r="J106" s="223"/>
    </row>
    <row r="107" spans="1:10" ht="21" customHeight="1">
      <c r="B107" s="14"/>
      <c r="C107" s="15"/>
      <c r="D107" s="16"/>
      <c r="E107" s="40">
        <v>2</v>
      </c>
      <c r="F107" s="58"/>
      <c r="G107" s="42" t="s">
        <v>496</v>
      </c>
      <c r="H107" s="43" t="s">
        <v>497</v>
      </c>
      <c r="I107" s="36" t="s">
        <v>498</v>
      </c>
      <c r="J107" s="44" t="s">
        <v>499</v>
      </c>
    </row>
    <row r="108" spans="1:10" ht="21" customHeight="1">
      <c r="B108" s="14"/>
      <c r="C108" s="15"/>
      <c r="D108" s="16"/>
      <c r="E108" s="14"/>
      <c r="F108" s="17"/>
      <c r="G108" s="18"/>
      <c r="H108" s="19"/>
      <c r="I108" s="25" t="s">
        <v>500</v>
      </c>
      <c r="J108" s="65"/>
    </row>
    <row r="109" spans="1:10" ht="21" customHeight="1">
      <c r="B109" s="14"/>
      <c r="C109" s="15"/>
      <c r="D109" s="16"/>
      <c r="E109" s="46"/>
      <c r="F109" s="47"/>
      <c r="G109" s="48"/>
      <c r="H109" s="49"/>
      <c r="I109" s="224" t="s">
        <v>501</v>
      </c>
      <c r="J109" s="225"/>
    </row>
    <row r="110" spans="1:10" ht="21" customHeight="1">
      <c r="B110" s="14"/>
      <c r="C110" s="15"/>
      <c r="D110" s="16"/>
      <c r="E110" s="14">
        <v>3</v>
      </c>
      <c r="F110" s="17"/>
      <c r="G110" s="18" t="s">
        <v>502</v>
      </c>
      <c r="H110" s="19" t="s">
        <v>503</v>
      </c>
      <c r="I110" s="67" t="s">
        <v>504</v>
      </c>
      <c r="J110" s="45" t="s">
        <v>502</v>
      </c>
    </row>
    <row r="111" spans="1:10" ht="21" customHeight="1">
      <c r="B111" s="14"/>
      <c r="C111" s="15"/>
      <c r="D111" s="16"/>
      <c r="E111" s="14"/>
      <c r="F111" s="17"/>
      <c r="G111" s="18"/>
      <c r="H111" s="19"/>
      <c r="I111" s="64" t="s">
        <v>494</v>
      </c>
      <c r="J111" s="45"/>
    </row>
    <row r="112" spans="1:10" ht="21" customHeight="1">
      <c r="B112" s="14"/>
      <c r="C112" s="15"/>
      <c r="D112" s="16"/>
      <c r="E112" s="14"/>
      <c r="F112" s="17"/>
      <c r="G112" s="18"/>
      <c r="H112" s="19"/>
      <c r="I112" s="222" t="s">
        <v>505</v>
      </c>
      <c r="J112" s="223"/>
    </row>
    <row r="113" spans="2:10" ht="21" customHeight="1">
      <c r="B113" s="14"/>
      <c r="C113" s="15"/>
      <c r="D113" s="16"/>
      <c r="E113" s="40">
        <v>4</v>
      </c>
      <c r="F113" s="58"/>
      <c r="G113" s="42" t="s">
        <v>506</v>
      </c>
      <c r="H113" s="43" t="s">
        <v>507</v>
      </c>
      <c r="I113" s="36" t="s">
        <v>508</v>
      </c>
      <c r="J113" s="44" t="s">
        <v>509</v>
      </c>
    </row>
    <row r="114" spans="2:10" ht="21" customHeight="1">
      <c r="B114" s="14"/>
      <c r="C114" s="15"/>
      <c r="D114" s="16"/>
      <c r="E114" s="46"/>
      <c r="F114" s="47"/>
      <c r="G114" s="48"/>
      <c r="H114" s="49"/>
      <c r="I114" s="50" t="s">
        <v>510</v>
      </c>
      <c r="J114" s="51"/>
    </row>
    <row r="115" spans="2:10" ht="21" customHeight="1">
      <c r="B115" s="14"/>
      <c r="C115" s="15"/>
      <c r="D115" s="16"/>
      <c r="E115" s="40">
        <v>5</v>
      </c>
      <c r="F115" s="58"/>
      <c r="G115" s="42" t="s">
        <v>511</v>
      </c>
      <c r="H115" s="43" t="s">
        <v>512</v>
      </c>
      <c r="I115" s="36" t="s">
        <v>513</v>
      </c>
      <c r="J115" s="44" t="s">
        <v>514</v>
      </c>
    </row>
    <row r="116" spans="2:10" ht="21" customHeight="1">
      <c r="B116" s="14"/>
      <c r="C116" s="15"/>
      <c r="D116" s="19"/>
      <c r="E116" s="46"/>
      <c r="F116" s="47"/>
      <c r="G116" s="48"/>
      <c r="H116" s="49"/>
      <c r="I116" s="50" t="s">
        <v>447</v>
      </c>
      <c r="J116" s="51"/>
    </row>
    <row r="117" spans="2:10" ht="21" customHeight="1">
      <c r="B117" s="14"/>
      <c r="C117" s="15"/>
      <c r="D117" s="16"/>
      <c r="E117" s="40">
        <v>6</v>
      </c>
      <c r="F117" s="58"/>
      <c r="G117" s="42" t="s">
        <v>515</v>
      </c>
      <c r="H117" s="43" t="s">
        <v>516</v>
      </c>
      <c r="I117" s="36" t="s">
        <v>517</v>
      </c>
      <c r="J117" s="44" t="s">
        <v>518</v>
      </c>
    </row>
    <row r="118" spans="2:10" ht="21" customHeight="1">
      <c r="B118" s="14"/>
      <c r="C118" s="15"/>
      <c r="D118" s="16"/>
      <c r="E118" s="46"/>
      <c r="F118" s="47"/>
      <c r="G118" s="48"/>
      <c r="H118" s="49"/>
      <c r="I118" s="50" t="s">
        <v>447</v>
      </c>
      <c r="J118" s="51"/>
    </row>
    <row r="119" spans="2:10" ht="21" customHeight="1">
      <c r="B119" s="46"/>
      <c r="C119" s="54"/>
      <c r="D119" s="55"/>
      <c r="E119" s="46">
        <v>99</v>
      </c>
      <c r="F119" s="47"/>
      <c r="G119" s="48" t="s">
        <v>407</v>
      </c>
      <c r="H119" s="49" t="s">
        <v>408</v>
      </c>
      <c r="I119" s="61" t="s">
        <v>519</v>
      </c>
      <c r="J119" s="51" t="s">
        <v>520</v>
      </c>
    </row>
    <row r="120" spans="2:10" ht="21" customHeight="1">
      <c r="B120" s="29">
        <v>12</v>
      </c>
      <c r="C120" s="68" t="s">
        <v>521</v>
      </c>
      <c r="D120" s="32" t="s">
        <v>522</v>
      </c>
      <c r="E120" s="29">
        <v>1</v>
      </c>
      <c r="F120" s="30"/>
      <c r="G120" s="31" t="s">
        <v>523</v>
      </c>
      <c r="H120" s="32" t="s">
        <v>522</v>
      </c>
      <c r="I120" s="33" t="s">
        <v>524</v>
      </c>
      <c r="J120" s="34" t="s">
        <v>525</v>
      </c>
    </row>
    <row r="121" spans="2:10" ht="21" customHeight="1">
      <c r="B121" s="40">
        <v>13</v>
      </c>
      <c r="C121" s="56" t="s">
        <v>526</v>
      </c>
      <c r="D121" s="57" t="s">
        <v>527</v>
      </c>
      <c r="E121" s="40">
        <v>1</v>
      </c>
      <c r="F121" s="58"/>
      <c r="G121" s="42" t="s">
        <v>528</v>
      </c>
      <c r="H121" s="43" t="s">
        <v>527</v>
      </c>
      <c r="I121" s="36" t="s">
        <v>529</v>
      </c>
      <c r="J121" s="44" t="s">
        <v>530</v>
      </c>
    </row>
    <row r="122" spans="2:10" ht="21" customHeight="1">
      <c r="B122" s="14"/>
      <c r="C122" s="15"/>
      <c r="D122" s="16"/>
      <c r="E122" s="14"/>
      <c r="F122" s="17"/>
      <c r="G122" s="18"/>
      <c r="H122" s="19"/>
      <c r="I122" s="25" t="s">
        <v>531</v>
      </c>
      <c r="J122" s="45"/>
    </row>
    <row r="123" spans="2:10" ht="21" customHeight="1">
      <c r="B123" s="46"/>
      <c r="C123" s="54"/>
      <c r="D123" s="55"/>
      <c r="E123" s="46"/>
      <c r="F123" s="47"/>
      <c r="G123" s="48"/>
      <c r="H123" s="49"/>
      <c r="I123" s="226" t="s">
        <v>532</v>
      </c>
      <c r="J123" s="227"/>
    </row>
    <row r="124" spans="2:10" ht="21" customHeight="1">
      <c r="B124" s="14">
        <v>14</v>
      </c>
      <c r="C124" s="15" t="s">
        <v>533</v>
      </c>
      <c r="D124" s="16" t="s">
        <v>534</v>
      </c>
      <c r="E124" s="14">
        <v>1</v>
      </c>
      <c r="F124" s="17"/>
      <c r="G124" s="18" t="s">
        <v>535</v>
      </c>
      <c r="H124" s="19" t="s">
        <v>534</v>
      </c>
      <c r="I124" s="67" t="s">
        <v>536</v>
      </c>
      <c r="J124" s="45" t="s">
        <v>537</v>
      </c>
    </row>
    <row r="125" spans="2:10" ht="21" customHeight="1">
      <c r="B125" s="46"/>
      <c r="C125" s="54"/>
      <c r="D125" s="55"/>
      <c r="E125" s="46"/>
      <c r="F125" s="47"/>
      <c r="G125" s="48"/>
      <c r="H125" s="49"/>
      <c r="I125" s="226" t="s">
        <v>538</v>
      </c>
      <c r="J125" s="227"/>
    </row>
    <row r="126" spans="2:10" ht="21" customHeight="1">
      <c r="B126" s="40">
        <v>15</v>
      </c>
      <c r="C126" s="56" t="s">
        <v>539</v>
      </c>
      <c r="D126" s="57" t="s">
        <v>540</v>
      </c>
      <c r="E126" s="40">
        <v>1</v>
      </c>
      <c r="F126" s="58"/>
      <c r="G126" s="42" t="s">
        <v>541</v>
      </c>
      <c r="H126" s="43" t="s">
        <v>540</v>
      </c>
      <c r="I126" s="36" t="s">
        <v>542</v>
      </c>
      <c r="J126" s="44" t="s">
        <v>543</v>
      </c>
    </row>
    <row r="127" spans="2:10" ht="21" customHeight="1">
      <c r="B127" s="14"/>
      <c r="C127" s="15"/>
      <c r="D127" s="16"/>
      <c r="E127" s="14"/>
      <c r="F127" s="17"/>
      <c r="G127" s="18"/>
      <c r="H127" s="19"/>
      <c r="I127" s="25" t="s">
        <v>544</v>
      </c>
      <c r="J127" s="45"/>
    </row>
    <row r="128" spans="2:10" ht="21" customHeight="1">
      <c r="B128" s="46"/>
      <c r="C128" s="54"/>
      <c r="D128" s="55"/>
      <c r="E128" s="46"/>
      <c r="F128" s="47"/>
      <c r="G128" s="48"/>
      <c r="H128" s="49"/>
      <c r="I128" s="226" t="s">
        <v>545</v>
      </c>
      <c r="J128" s="227"/>
    </row>
    <row r="129" spans="1:10" ht="21" customHeight="1">
      <c r="B129" s="14">
        <v>16</v>
      </c>
      <c r="C129" s="73" t="s">
        <v>546</v>
      </c>
      <c r="D129" s="16" t="s">
        <v>547</v>
      </c>
      <c r="E129" s="14">
        <v>1</v>
      </c>
      <c r="F129" s="17"/>
      <c r="G129" s="18" t="s">
        <v>548</v>
      </c>
      <c r="H129" s="19" t="s">
        <v>547</v>
      </c>
      <c r="I129" s="67" t="s">
        <v>549</v>
      </c>
      <c r="J129" s="45" t="s">
        <v>550</v>
      </c>
    </row>
    <row r="130" spans="1:10" ht="21" customHeight="1">
      <c r="B130" s="40">
        <v>17</v>
      </c>
      <c r="C130" s="56" t="s">
        <v>551</v>
      </c>
      <c r="D130" s="57" t="s">
        <v>552</v>
      </c>
      <c r="E130" s="29">
        <v>1</v>
      </c>
      <c r="F130" s="30"/>
      <c r="G130" s="31" t="s">
        <v>553</v>
      </c>
      <c r="H130" s="32" t="s">
        <v>552</v>
      </c>
      <c r="I130" s="33" t="s">
        <v>554</v>
      </c>
      <c r="J130" s="34" t="s">
        <v>555</v>
      </c>
    </row>
    <row r="131" spans="1:10" ht="21" customHeight="1">
      <c r="B131" s="14"/>
      <c r="C131" s="15"/>
      <c r="D131" s="16"/>
      <c r="E131" s="29">
        <v>2</v>
      </c>
      <c r="F131" s="30"/>
      <c r="G131" s="31" t="s">
        <v>556</v>
      </c>
      <c r="H131" s="32" t="s">
        <v>557</v>
      </c>
      <c r="I131" s="33" t="s">
        <v>558</v>
      </c>
      <c r="J131" s="34" t="s">
        <v>559</v>
      </c>
    </row>
    <row r="132" spans="1:10" ht="21" customHeight="1">
      <c r="B132" s="14"/>
      <c r="C132" s="15"/>
      <c r="D132" s="16"/>
      <c r="E132" s="29">
        <v>3</v>
      </c>
      <c r="F132" s="30"/>
      <c r="G132" s="31" t="s">
        <v>560</v>
      </c>
      <c r="H132" s="32" t="s">
        <v>561</v>
      </c>
      <c r="I132" s="33" t="s">
        <v>562</v>
      </c>
      <c r="J132" s="34" t="s">
        <v>563</v>
      </c>
    </row>
    <row r="133" spans="1:10" ht="21" customHeight="1">
      <c r="A133" s="62"/>
      <c r="B133" s="46"/>
      <c r="C133" s="54"/>
      <c r="D133" s="55"/>
      <c r="E133" s="29">
        <v>99</v>
      </c>
      <c r="F133" s="30"/>
      <c r="G133" s="31" t="s">
        <v>407</v>
      </c>
      <c r="H133" s="32" t="s">
        <v>408</v>
      </c>
      <c r="I133" s="33" t="s">
        <v>564</v>
      </c>
      <c r="J133" s="34" t="s">
        <v>565</v>
      </c>
    </row>
    <row r="134" spans="1:10" ht="21" customHeight="1">
      <c r="A134" s="63"/>
      <c r="B134" s="14">
        <v>18</v>
      </c>
      <c r="C134" s="15" t="s">
        <v>566</v>
      </c>
      <c r="D134" s="16" t="s">
        <v>567</v>
      </c>
      <c r="E134" s="14">
        <v>1</v>
      </c>
      <c r="F134" s="17"/>
      <c r="G134" s="18" t="s">
        <v>568</v>
      </c>
      <c r="H134" s="19" t="s">
        <v>567</v>
      </c>
      <c r="I134" s="36" t="s">
        <v>569</v>
      </c>
      <c r="J134" s="37" t="s">
        <v>570</v>
      </c>
    </row>
    <row r="135" spans="1:10" ht="21" customHeight="1">
      <c r="A135" s="63"/>
      <c r="B135" s="14"/>
      <c r="C135" s="15"/>
      <c r="D135" s="16"/>
      <c r="E135" s="14"/>
      <c r="F135" s="17"/>
      <c r="G135" s="18"/>
      <c r="H135" s="19"/>
      <c r="I135" s="25" t="s">
        <v>571</v>
      </c>
      <c r="J135" s="59" t="s">
        <v>572</v>
      </c>
    </row>
    <row r="136" spans="1:10" ht="21" customHeight="1">
      <c r="B136" s="14"/>
      <c r="C136" s="15"/>
      <c r="D136" s="16"/>
      <c r="E136" s="14"/>
      <c r="F136" s="17"/>
      <c r="G136" s="18"/>
      <c r="H136" s="19"/>
      <c r="I136" s="226" t="s">
        <v>573</v>
      </c>
      <c r="J136" s="227"/>
    </row>
    <row r="137" spans="1:10" ht="21" customHeight="1">
      <c r="B137" s="40">
        <v>19</v>
      </c>
      <c r="C137" s="56" t="s">
        <v>574</v>
      </c>
      <c r="D137" s="57" t="s">
        <v>575</v>
      </c>
      <c r="E137" s="40">
        <v>1</v>
      </c>
      <c r="F137" s="58"/>
      <c r="G137" s="42" t="s">
        <v>576</v>
      </c>
      <c r="H137" s="43" t="s">
        <v>575</v>
      </c>
      <c r="I137" s="36" t="s">
        <v>577</v>
      </c>
      <c r="J137" s="44" t="s">
        <v>578</v>
      </c>
    </row>
    <row r="138" spans="1:10" ht="21" customHeight="1">
      <c r="B138" s="14"/>
      <c r="C138" s="15"/>
      <c r="D138" s="16"/>
      <c r="E138" s="14"/>
      <c r="F138" s="17"/>
      <c r="G138" s="18"/>
      <c r="H138" s="19"/>
      <c r="I138" s="50" t="s">
        <v>579</v>
      </c>
      <c r="J138" s="45"/>
    </row>
    <row r="139" spans="1:10" ht="21" customHeight="1">
      <c r="B139" s="14"/>
      <c r="C139" s="15"/>
      <c r="D139" s="16"/>
      <c r="E139" s="40">
        <v>2</v>
      </c>
      <c r="F139" s="58"/>
      <c r="G139" s="42" t="s">
        <v>580</v>
      </c>
      <c r="H139" s="43" t="s">
        <v>581</v>
      </c>
      <c r="I139" s="36" t="s">
        <v>582</v>
      </c>
      <c r="J139" s="44" t="s">
        <v>580</v>
      </c>
    </row>
    <row r="140" spans="1:10" ht="21" customHeight="1">
      <c r="B140" s="14"/>
      <c r="C140" s="15"/>
      <c r="D140" s="16"/>
      <c r="E140" s="14"/>
      <c r="F140" s="17"/>
      <c r="G140" s="18"/>
      <c r="H140" s="19"/>
      <c r="I140" s="50" t="s">
        <v>583</v>
      </c>
      <c r="J140" s="45"/>
    </row>
    <row r="141" spans="1:10" ht="21" customHeight="1">
      <c r="B141" s="14"/>
      <c r="C141" s="15"/>
      <c r="D141" s="16"/>
      <c r="E141" s="29">
        <v>3</v>
      </c>
      <c r="F141" s="30"/>
      <c r="G141" s="31" t="s">
        <v>584</v>
      </c>
      <c r="H141" s="32" t="s">
        <v>585</v>
      </c>
      <c r="I141" s="33" t="s">
        <v>586</v>
      </c>
      <c r="J141" s="34" t="s">
        <v>584</v>
      </c>
    </row>
    <row r="142" spans="1:10" ht="21" customHeight="1">
      <c r="B142" s="14"/>
      <c r="C142" s="15"/>
      <c r="D142" s="16"/>
      <c r="E142" s="29">
        <v>4</v>
      </c>
      <c r="F142" s="30"/>
      <c r="G142" s="31" t="s">
        <v>587</v>
      </c>
      <c r="H142" s="32" t="s">
        <v>588</v>
      </c>
      <c r="I142" s="33" t="s">
        <v>589</v>
      </c>
      <c r="J142" s="34" t="s">
        <v>587</v>
      </c>
    </row>
    <row r="143" spans="1:10" ht="21" customHeight="1">
      <c r="B143" s="46"/>
      <c r="C143" s="54"/>
      <c r="D143" s="55"/>
      <c r="E143" s="29">
        <v>99</v>
      </c>
      <c r="F143" s="30"/>
      <c r="G143" s="31" t="s">
        <v>407</v>
      </c>
      <c r="H143" s="32" t="s">
        <v>408</v>
      </c>
      <c r="I143" s="33" t="s">
        <v>590</v>
      </c>
      <c r="J143" s="34" t="s">
        <v>591</v>
      </c>
    </row>
    <row r="144" spans="1:10" ht="21" customHeight="1">
      <c r="B144" s="14">
        <v>20</v>
      </c>
      <c r="C144" s="15" t="s">
        <v>592</v>
      </c>
      <c r="D144" s="16" t="s">
        <v>593</v>
      </c>
      <c r="E144" s="14">
        <v>1</v>
      </c>
      <c r="F144" s="17"/>
      <c r="G144" s="18" t="s">
        <v>594</v>
      </c>
      <c r="H144" s="19" t="s">
        <v>595</v>
      </c>
      <c r="I144" s="67" t="s">
        <v>596</v>
      </c>
      <c r="J144" s="45" t="s">
        <v>597</v>
      </c>
    </row>
    <row r="145" spans="2:10" ht="21" customHeight="1">
      <c r="B145" s="14"/>
      <c r="C145" s="15" t="s">
        <v>598</v>
      </c>
      <c r="D145" s="16"/>
      <c r="E145" s="40">
        <v>2</v>
      </c>
      <c r="F145" s="58"/>
      <c r="G145" s="42" t="s">
        <v>599</v>
      </c>
      <c r="H145" s="43" t="s">
        <v>600</v>
      </c>
      <c r="I145" s="36" t="s">
        <v>601</v>
      </c>
      <c r="J145" s="44" t="s">
        <v>599</v>
      </c>
    </row>
    <row r="146" spans="2:10" ht="21" customHeight="1">
      <c r="B146" s="14"/>
      <c r="C146" s="15"/>
      <c r="D146" s="16"/>
      <c r="E146" s="14"/>
      <c r="F146" s="17"/>
      <c r="G146" s="18"/>
      <c r="H146" s="19"/>
      <c r="I146" s="25" t="s">
        <v>602</v>
      </c>
      <c r="J146" s="45"/>
    </row>
    <row r="147" spans="2:10" ht="21" customHeight="1">
      <c r="B147" s="14"/>
      <c r="C147" s="15"/>
      <c r="D147" s="16"/>
      <c r="E147" s="14"/>
      <c r="F147" s="17"/>
      <c r="G147" s="18"/>
      <c r="H147" s="19"/>
      <c r="I147" s="210" t="s">
        <v>323</v>
      </c>
      <c r="J147" s="228"/>
    </row>
    <row r="148" spans="2:10" ht="21" customHeight="1">
      <c r="B148" s="14"/>
      <c r="C148" s="15"/>
      <c r="D148" s="16"/>
      <c r="E148" s="14"/>
      <c r="F148" s="17"/>
      <c r="G148" s="18"/>
      <c r="H148" s="19"/>
      <c r="I148" s="204" t="s">
        <v>254</v>
      </c>
      <c r="J148" s="214"/>
    </row>
    <row r="149" spans="2:10" ht="21" customHeight="1">
      <c r="B149" s="14"/>
      <c r="C149" s="15"/>
      <c r="D149" s="16"/>
      <c r="E149" s="14"/>
      <c r="F149" s="17"/>
      <c r="G149" s="18"/>
      <c r="H149" s="19"/>
      <c r="I149" s="212" t="s">
        <v>324</v>
      </c>
      <c r="J149" s="213"/>
    </row>
    <row r="150" spans="2:10" ht="21" customHeight="1">
      <c r="B150" s="14"/>
      <c r="C150" s="15"/>
      <c r="D150" s="16"/>
      <c r="E150" s="14"/>
      <c r="F150" s="17"/>
      <c r="G150" s="18"/>
      <c r="H150" s="19"/>
      <c r="I150" s="204" t="s">
        <v>603</v>
      </c>
      <c r="J150" s="214"/>
    </row>
    <row r="151" spans="2:10" ht="21" customHeight="1">
      <c r="B151" s="14"/>
      <c r="C151" s="15"/>
      <c r="D151" s="19"/>
      <c r="E151" s="46"/>
      <c r="F151" s="47"/>
      <c r="G151" s="48"/>
      <c r="H151" s="49"/>
      <c r="I151" s="74" t="s">
        <v>604</v>
      </c>
      <c r="J151" s="75"/>
    </row>
    <row r="152" spans="2:10" ht="21" customHeight="1">
      <c r="B152" s="14"/>
      <c r="C152" s="15"/>
      <c r="D152" s="16"/>
      <c r="E152" s="40">
        <v>3</v>
      </c>
      <c r="F152" s="58"/>
      <c r="G152" s="42" t="s">
        <v>605</v>
      </c>
      <c r="H152" s="43" t="s">
        <v>606</v>
      </c>
      <c r="I152" s="60" t="s">
        <v>607</v>
      </c>
      <c r="J152" s="44" t="s">
        <v>608</v>
      </c>
    </row>
    <row r="153" spans="2:10" ht="21" customHeight="1">
      <c r="B153" s="14"/>
      <c r="C153" s="15"/>
      <c r="D153" s="16"/>
      <c r="E153" s="14"/>
      <c r="F153" s="17"/>
      <c r="G153" s="18"/>
      <c r="H153" s="19"/>
      <c r="I153" s="64" t="s">
        <v>609</v>
      </c>
      <c r="J153" s="65" t="s">
        <v>610</v>
      </c>
    </row>
    <row r="154" spans="2:10" ht="21" customHeight="1">
      <c r="B154" s="14"/>
      <c r="C154" s="15"/>
      <c r="D154" s="16"/>
      <c r="E154" s="14"/>
      <c r="F154" s="17"/>
      <c r="G154" s="18"/>
      <c r="H154" s="19"/>
      <c r="I154" s="210" t="s">
        <v>323</v>
      </c>
      <c r="J154" s="215"/>
    </row>
    <row r="155" spans="2:10" ht="21" customHeight="1">
      <c r="B155" s="14"/>
      <c r="C155" s="15"/>
      <c r="D155" s="16"/>
      <c r="E155" s="14"/>
      <c r="F155" s="17"/>
      <c r="G155" s="18"/>
      <c r="H155" s="19"/>
      <c r="I155" s="204" t="s">
        <v>254</v>
      </c>
      <c r="J155" s="216"/>
    </row>
    <row r="156" spans="2:10" ht="21" customHeight="1">
      <c r="B156" s="14"/>
      <c r="C156" s="15"/>
      <c r="D156" s="16"/>
      <c r="E156" s="14"/>
      <c r="F156" s="17"/>
      <c r="G156" s="18"/>
      <c r="H156" s="19"/>
      <c r="I156" s="212" t="s">
        <v>324</v>
      </c>
      <c r="J156" s="213"/>
    </row>
    <row r="157" spans="2:10" ht="21" customHeight="1">
      <c r="B157" s="14"/>
      <c r="C157" s="15"/>
      <c r="D157" s="16"/>
      <c r="E157" s="14"/>
      <c r="F157" s="17"/>
      <c r="G157" s="18"/>
      <c r="H157" s="19"/>
      <c r="I157" s="212" t="s">
        <v>611</v>
      </c>
      <c r="J157" s="213"/>
    </row>
    <row r="158" spans="2:10" ht="21" customHeight="1">
      <c r="B158" s="14"/>
      <c r="C158" s="15"/>
      <c r="D158" s="19"/>
      <c r="E158" s="29">
        <v>4</v>
      </c>
      <c r="F158" s="30"/>
      <c r="G158" s="31" t="s">
        <v>612</v>
      </c>
      <c r="H158" s="32" t="s">
        <v>613</v>
      </c>
      <c r="I158" s="33" t="s">
        <v>614</v>
      </c>
      <c r="J158" s="34" t="s">
        <v>615</v>
      </c>
    </row>
    <row r="159" spans="2:10" ht="21" customHeight="1">
      <c r="B159" s="14"/>
      <c r="C159" s="15"/>
      <c r="D159" s="19"/>
      <c r="E159" s="29">
        <v>5</v>
      </c>
      <c r="F159" s="30"/>
      <c r="G159" s="31" t="s">
        <v>616</v>
      </c>
      <c r="H159" s="32" t="s">
        <v>617</v>
      </c>
      <c r="I159" s="33" t="s">
        <v>618</v>
      </c>
      <c r="J159" s="34" t="s">
        <v>619</v>
      </c>
    </row>
    <row r="160" spans="2:10" ht="21" customHeight="1">
      <c r="B160" s="14"/>
      <c r="C160" s="15"/>
      <c r="D160" s="16"/>
      <c r="E160" s="40">
        <v>6</v>
      </c>
      <c r="F160" s="58"/>
      <c r="G160" s="42" t="s">
        <v>620</v>
      </c>
      <c r="H160" s="43" t="s">
        <v>621</v>
      </c>
      <c r="I160" s="60" t="s">
        <v>622</v>
      </c>
      <c r="J160" s="44" t="s">
        <v>623</v>
      </c>
    </row>
    <row r="161" spans="1:10" ht="21" customHeight="1">
      <c r="B161" s="14"/>
      <c r="C161" s="15"/>
      <c r="D161" s="16"/>
      <c r="E161" s="14"/>
      <c r="F161" s="17"/>
      <c r="G161" s="18"/>
      <c r="H161" s="19"/>
      <c r="I161" s="206" t="s">
        <v>624</v>
      </c>
      <c r="J161" s="217"/>
    </row>
    <row r="162" spans="1:10" ht="21" customHeight="1">
      <c r="B162" s="14"/>
      <c r="C162" s="15"/>
      <c r="D162" s="16"/>
      <c r="E162" s="29">
        <v>7</v>
      </c>
      <c r="F162" s="30"/>
      <c r="G162" s="31" t="s">
        <v>625</v>
      </c>
      <c r="H162" s="32" t="s">
        <v>626</v>
      </c>
      <c r="I162" s="33" t="s">
        <v>627</v>
      </c>
      <c r="J162" s="34" t="s">
        <v>628</v>
      </c>
    </row>
    <row r="163" spans="1:10" ht="21" customHeight="1">
      <c r="B163" s="14"/>
      <c r="C163" s="15"/>
      <c r="D163" s="16"/>
      <c r="E163" s="29">
        <v>8</v>
      </c>
      <c r="F163" s="30"/>
      <c r="G163" s="31" t="s">
        <v>629</v>
      </c>
      <c r="H163" s="32" t="s">
        <v>630</v>
      </c>
      <c r="I163" s="33" t="s">
        <v>631</v>
      </c>
      <c r="J163" s="34" t="s">
        <v>629</v>
      </c>
    </row>
    <row r="164" spans="1:10" ht="21" customHeight="1">
      <c r="B164" s="14"/>
      <c r="C164" s="15"/>
      <c r="D164" s="16"/>
      <c r="E164" s="40">
        <v>99</v>
      </c>
      <c r="F164" s="58"/>
      <c r="G164" s="42" t="s">
        <v>407</v>
      </c>
      <c r="H164" s="43" t="s">
        <v>408</v>
      </c>
      <c r="I164" s="60" t="s">
        <v>632</v>
      </c>
      <c r="J164" s="44" t="s">
        <v>633</v>
      </c>
    </row>
    <row r="165" spans="1:10" ht="21" customHeight="1">
      <c r="B165" s="46"/>
      <c r="C165" s="54"/>
      <c r="D165" s="55"/>
      <c r="E165" s="46"/>
      <c r="F165" s="47"/>
      <c r="G165" s="48"/>
      <c r="H165" s="49"/>
      <c r="I165" s="61"/>
      <c r="J165" s="51" t="s">
        <v>634</v>
      </c>
    </row>
    <row r="166" spans="1:10" ht="21" customHeight="1">
      <c r="B166" s="40">
        <v>21</v>
      </c>
      <c r="C166" s="56" t="s">
        <v>635</v>
      </c>
      <c r="D166" s="57" t="s">
        <v>636</v>
      </c>
      <c r="E166" s="40">
        <v>1</v>
      </c>
      <c r="F166" s="58"/>
      <c r="G166" s="42" t="s">
        <v>637</v>
      </c>
      <c r="H166" s="43" t="s">
        <v>638</v>
      </c>
      <c r="I166" s="60" t="s">
        <v>639</v>
      </c>
      <c r="J166" s="44" t="s">
        <v>640</v>
      </c>
    </row>
    <row r="167" spans="1:10" ht="21" customHeight="1">
      <c r="B167" s="14"/>
      <c r="C167" s="15"/>
      <c r="D167" s="16"/>
      <c r="E167" s="14"/>
      <c r="F167" s="17"/>
      <c r="G167" s="18"/>
      <c r="H167" s="19"/>
      <c r="I167" s="61" t="s">
        <v>641</v>
      </c>
      <c r="J167" s="45"/>
    </row>
    <row r="168" spans="1:10" ht="21" customHeight="1">
      <c r="A168" s="62"/>
      <c r="B168" s="14"/>
      <c r="C168" s="15"/>
      <c r="D168" s="16"/>
      <c r="E168" s="40">
        <v>2</v>
      </c>
      <c r="F168" s="58"/>
      <c r="G168" s="42" t="s">
        <v>642</v>
      </c>
      <c r="H168" s="43" t="s">
        <v>643</v>
      </c>
      <c r="I168" s="60" t="s">
        <v>644</v>
      </c>
      <c r="J168" s="44" t="s">
        <v>642</v>
      </c>
    </row>
    <row r="169" spans="1:10" ht="21" customHeight="1">
      <c r="A169" s="63"/>
      <c r="B169" s="14"/>
      <c r="C169" s="15"/>
      <c r="D169" s="16"/>
      <c r="E169" s="46"/>
      <c r="F169" s="47"/>
      <c r="G169" s="48"/>
      <c r="H169" s="49"/>
      <c r="I169" s="61" t="s">
        <v>494</v>
      </c>
      <c r="J169" s="51"/>
    </row>
    <row r="170" spans="1:10" ht="21" customHeight="1">
      <c r="A170" s="63"/>
      <c r="B170" s="46"/>
      <c r="C170" s="54"/>
      <c r="D170" s="55"/>
      <c r="E170" s="46">
        <v>99</v>
      </c>
      <c r="F170" s="47"/>
      <c r="G170" s="48" t="s">
        <v>407</v>
      </c>
      <c r="H170" s="49" t="s">
        <v>408</v>
      </c>
      <c r="I170" s="61" t="s">
        <v>645</v>
      </c>
      <c r="J170" s="51" t="s">
        <v>646</v>
      </c>
    </row>
    <row r="171" spans="1:10" ht="21" customHeight="1">
      <c r="B171" s="14">
        <v>22</v>
      </c>
      <c r="C171" s="15" t="s">
        <v>647</v>
      </c>
      <c r="D171" s="16" t="s">
        <v>648</v>
      </c>
      <c r="E171" s="14">
        <v>1</v>
      </c>
      <c r="F171" s="70" t="s">
        <v>429</v>
      </c>
      <c r="G171" s="18" t="s">
        <v>649</v>
      </c>
      <c r="H171" s="19" t="s">
        <v>650</v>
      </c>
      <c r="I171" s="67" t="s">
        <v>651</v>
      </c>
      <c r="J171" s="37" t="s">
        <v>652</v>
      </c>
    </row>
    <row r="172" spans="1:10" ht="21" customHeight="1">
      <c r="B172" s="14"/>
      <c r="C172" s="15"/>
      <c r="D172" s="16"/>
      <c r="E172" s="14"/>
      <c r="F172" s="17"/>
      <c r="G172" s="18"/>
      <c r="H172" s="19"/>
      <c r="I172" s="67"/>
      <c r="J172" s="76" t="s">
        <v>653</v>
      </c>
    </row>
    <row r="173" spans="1:10" ht="21" customHeight="1">
      <c r="B173" s="14"/>
      <c r="C173" s="15"/>
      <c r="D173" s="16"/>
      <c r="E173" s="29">
        <v>2</v>
      </c>
      <c r="F173" s="30"/>
      <c r="G173" s="31" t="s">
        <v>654</v>
      </c>
      <c r="H173" s="32" t="s">
        <v>655</v>
      </c>
      <c r="I173" s="33" t="s">
        <v>656</v>
      </c>
      <c r="J173" s="34" t="s">
        <v>657</v>
      </c>
    </row>
    <row r="174" spans="1:10" ht="21" customHeight="1">
      <c r="B174" s="14"/>
      <c r="C174" s="15"/>
      <c r="D174" s="16"/>
      <c r="E174" s="29">
        <v>3</v>
      </c>
      <c r="F174" s="72" t="s">
        <v>429</v>
      </c>
      <c r="G174" s="31" t="s">
        <v>658</v>
      </c>
      <c r="H174" s="32" t="s">
        <v>659</v>
      </c>
      <c r="I174" s="33" t="s">
        <v>660</v>
      </c>
      <c r="J174" s="34" t="s">
        <v>658</v>
      </c>
    </row>
    <row r="175" spans="1:10" ht="21" customHeight="1">
      <c r="B175" s="14"/>
      <c r="C175" s="15"/>
      <c r="D175" s="16"/>
      <c r="E175" s="29">
        <v>4</v>
      </c>
      <c r="F175" s="30"/>
      <c r="G175" s="31" t="s">
        <v>661</v>
      </c>
      <c r="H175" s="32" t="s">
        <v>662</v>
      </c>
      <c r="I175" s="33" t="s">
        <v>663</v>
      </c>
      <c r="J175" s="34" t="s">
        <v>664</v>
      </c>
    </row>
    <row r="176" spans="1:10" ht="21" customHeight="1">
      <c r="B176" s="14"/>
      <c r="C176" s="15"/>
      <c r="D176" s="16"/>
      <c r="E176" s="29">
        <v>99</v>
      </c>
      <c r="F176" s="30"/>
      <c r="G176" s="31" t="s">
        <v>407</v>
      </c>
      <c r="H176" s="32" t="s">
        <v>408</v>
      </c>
      <c r="I176" s="33" t="s">
        <v>665</v>
      </c>
      <c r="J176" s="34" t="s">
        <v>666</v>
      </c>
    </row>
    <row r="177" spans="2:10" ht="21" customHeight="1">
      <c r="B177" s="40">
        <v>23</v>
      </c>
      <c r="C177" s="56" t="s">
        <v>667</v>
      </c>
      <c r="D177" s="57" t="s">
        <v>668</v>
      </c>
      <c r="E177" s="40">
        <v>1</v>
      </c>
      <c r="F177" s="58"/>
      <c r="G177" s="42" t="s">
        <v>669</v>
      </c>
      <c r="H177" s="43" t="s">
        <v>670</v>
      </c>
      <c r="I177" s="36" t="s">
        <v>671</v>
      </c>
      <c r="J177" s="44" t="s">
        <v>672</v>
      </c>
    </row>
    <row r="178" spans="2:10" ht="21" customHeight="1">
      <c r="B178" s="14"/>
      <c r="C178" s="15"/>
      <c r="D178" s="16"/>
      <c r="E178" s="14"/>
      <c r="F178" s="17"/>
      <c r="G178" s="18"/>
      <c r="H178" s="19"/>
      <c r="I178" s="50" t="s">
        <v>500</v>
      </c>
      <c r="J178" s="45"/>
    </row>
    <row r="179" spans="2:10" ht="21" customHeight="1">
      <c r="B179" s="14"/>
      <c r="C179" s="15"/>
      <c r="D179" s="16"/>
      <c r="E179" s="40">
        <v>2</v>
      </c>
      <c r="F179" s="58"/>
      <c r="G179" s="42" t="s">
        <v>673</v>
      </c>
      <c r="H179" s="43" t="s">
        <v>674</v>
      </c>
      <c r="I179" s="36" t="s">
        <v>675</v>
      </c>
      <c r="J179" s="44" t="s">
        <v>676</v>
      </c>
    </row>
    <row r="180" spans="2:10" ht="21" customHeight="1">
      <c r="B180" s="14"/>
      <c r="C180" s="15"/>
      <c r="D180" s="16"/>
      <c r="E180" s="14"/>
      <c r="F180" s="17"/>
      <c r="G180" s="18"/>
      <c r="H180" s="19"/>
      <c r="I180" s="23" t="s">
        <v>677</v>
      </c>
      <c r="J180" s="45"/>
    </row>
    <row r="181" spans="2:10" ht="21" customHeight="1">
      <c r="B181" s="14"/>
      <c r="C181" s="15"/>
      <c r="D181" s="16"/>
      <c r="E181" s="46"/>
      <c r="F181" s="47"/>
      <c r="G181" s="48"/>
      <c r="H181" s="49"/>
      <c r="I181" s="50" t="s">
        <v>678</v>
      </c>
      <c r="J181" s="51"/>
    </row>
    <row r="182" spans="2:10" ht="21" customHeight="1">
      <c r="B182" s="14"/>
      <c r="C182" s="15"/>
      <c r="D182" s="16"/>
      <c r="E182" s="29">
        <v>3</v>
      </c>
      <c r="F182" s="30"/>
      <c r="G182" s="31" t="s">
        <v>679</v>
      </c>
      <c r="H182" s="32" t="s">
        <v>680</v>
      </c>
      <c r="I182" s="33" t="s">
        <v>681</v>
      </c>
      <c r="J182" s="34" t="s">
        <v>682</v>
      </c>
    </row>
    <row r="183" spans="2:10" ht="21" customHeight="1">
      <c r="B183" s="46"/>
      <c r="C183" s="54"/>
      <c r="D183" s="55"/>
      <c r="E183" s="29">
        <v>99</v>
      </c>
      <c r="F183" s="30"/>
      <c r="G183" s="31" t="s">
        <v>407</v>
      </c>
      <c r="H183" s="32" t="s">
        <v>408</v>
      </c>
      <c r="I183" s="33" t="s">
        <v>683</v>
      </c>
      <c r="J183" s="34"/>
    </row>
    <row r="184" spans="2:10" ht="21" customHeight="1">
      <c r="B184" s="14">
        <v>24</v>
      </c>
      <c r="C184" s="15" t="s">
        <v>684</v>
      </c>
      <c r="D184" s="16" t="s">
        <v>685</v>
      </c>
      <c r="E184" s="29">
        <v>1</v>
      </c>
      <c r="F184" s="30"/>
      <c r="G184" s="31" t="s">
        <v>686</v>
      </c>
      <c r="H184" s="32" t="s">
        <v>685</v>
      </c>
      <c r="I184" s="33" t="s">
        <v>687</v>
      </c>
      <c r="J184" s="34" t="s">
        <v>688</v>
      </c>
    </row>
    <row r="185" spans="2:10" ht="21" customHeight="1">
      <c r="B185" s="14"/>
      <c r="C185" s="15"/>
      <c r="D185" s="16"/>
      <c r="E185" s="29">
        <v>2</v>
      </c>
      <c r="F185" s="30"/>
      <c r="G185" s="31" t="s">
        <v>689</v>
      </c>
      <c r="H185" s="32" t="s">
        <v>690</v>
      </c>
      <c r="I185" s="33" t="s">
        <v>691</v>
      </c>
      <c r="J185" s="34" t="s">
        <v>692</v>
      </c>
    </row>
    <row r="186" spans="2:10" ht="21" customHeight="1">
      <c r="B186" s="14"/>
      <c r="C186" s="15"/>
      <c r="D186" s="16"/>
      <c r="E186" s="29">
        <v>99</v>
      </c>
      <c r="F186" s="30"/>
      <c r="G186" s="31" t="s">
        <v>407</v>
      </c>
      <c r="H186" s="32" t="s">
        <v>408</v>
      </c>
      <c r="I186" s="33" t="s">
        <v>693</v>
      </c>
      <c r="J186" s="34" t="s">
        <v>694</v>
      </c>
    </row>
    <row r="187" spans="2:10" ht="21" customHeight="1">
      <c r="B187" s="40">
        <v>25</v>
      </c>
      <c r="C187" s="56" t="s">
        <v>695</v>
      </c>
      <c r="D187" s="57" t="s">
        <v>696</v>
      </c>
      <c r="E187" s="29">
        <v>1</v>
      </c>
      <c r="F187" s="30"/>
      <c r="G187" s="31" t="s">
        <v>697</v>
      </c>
      <c r="H187" s="32" t="s">
        <v>698</v>
      </c>
      <c r="I187" s="33" t="s">
        <v>699</v>
      </c>
      <c r="J187" s="34" t="s">
        <v>700</v>
      </c>
    </row>
    <row r="188" spans="2:10" ht="21" customHeight="1">
      <c r="B188" s="14"/>
      <c r="C188" s="15"/>
      <c r="D188" s="19"/>
      <c r="E188" s="29">
        <v>2</v>
      </c>
      <c r="F188" s="30"/>
      <c r="G188" s="31" t="s">
        <v>701</v>
      </c>
      <c r="H188" s="32" t="s">
        <v>702</v>
      </c>
      <c r="I188" s="33" t="s">
        <v>703</v>
      </c>
      <c r="J188" s="34" t="s">
        <v>704</v>
      </c>
    </row>
    <row r="189" spans="2:10" ht="21" customHeight="1">
      <c r="B189" s="14"/>
      <c r="C189" s="15"/>
      <c r="D189" s="19"/>
      <c r="E189" s="29">
        <v>3</v>
      </c>
      <c r="F189" s="30"/>
      <c r="G189" s="31" t="s">
        <v>705</v>
      </c>
      <c r="H189" s="32" t="s">
        <v>706</v>
      </c>
      <c r="I189" s="33" t="s">
        <v>707</v>
      </c>
      <c r="J189" s="34" t="s">
        <v>708</v>
      </c>
    </row>
    <row r="190" spans="2:10" ht="21" customHeight="1">
      <c r="B190" s="14"/>
      <c r="C190" s="15"/>
      <c r="D190" s="16"/>
      <c r="E190" s="29">
        <v>4</v>
      </c>
      <c r="F190" s="30"/>
      <c r="G190" s="31" t="s">
        <v>709</v>
      </c>
      <c r="H190" s="32" t="s">
        <v>710</v>
      </c>
      <c r="I190" s="33" t="s">
        <v>711</v>
      </c>
      <c r="J190" s="34" t="s">
        <v>712</v>
      </c>
    </row>
    <row r="191" spans="2:10" ht="21" customHeight="1">
      <c r="B191" s="46"/>
      <c r="C191" s="54"/>
      <c r="D191" s="55"/>
      <c r="E191" s="29">
        <v>99</v>
      </c>
      <c r="F191" s="30"/>
      <c r="G191" s="31" t="s">
        <v>407</v>
      </c>
      <c r="H191" s="32" t="s">
        <v>408</v>
      </c>
      <c r="I191" s="33" t="s">
        <v>713</v>
      </c>
      <c r="J191" s="34" t="s">
        <v>714</v>
      </c>
    </row>
    <row r="192" spans="2:10" s="7" customFormat="1" ht="21" customHeight="1">
      <c r="B192" s="14">
        <v>26</v>
      </c>
      <c r="C192" s="15" t="s">
        <v>715</v>
      </c>
      <c r="D192" s="16" t="s">
        <v>453</v>
      </c>
      <c r="E192" s="40">
        <v>1</v>
      </c>
      <c r="F192" s="58"/>
      <c r="G192" s="42" t="s">
        <v>716</v>
      </c>
      <c r="H192" s="43" t="s">
        <v>717</v>
      </c>
      <c r="I192" s="60" t="s">
        <v>718</v>
      </c>
      <c r="J192" s="44" t="s">
        <v>716</v>
      </c>
    </row>
    <row r="193" spans="1:10" s="7" customFormat="1" ht="21" customHeight="1">
      <c r="B193" s="14"/>
      <c r="C193" s="15"/>
      <c r="D193" s="16"/>
      <c r="E193" s="14"/>
      <c r="F193" s="17"/>
      <c r="G193" s="18"/>
      <c r="H193" s="19"/>
      <c r="I193" s="61" t="s">
        <v>356</v>
      </c>
      <c r="J193" s="45"/>
    </row>
    <row r="194" spans="1:10" ht="21" customHeight="1">
      <c r="B194" s="14"/>
      <c r="C194" s="15"/>
      <c r="D194" s="16"/>
      <c r="E194" s="40">
        <v>2</v>
      </c>
      <c r="F194" s="58"/>
      <c r="G194" s="42" t="s">
        <v>719</v>
      </c>
      <c r="H194" s="43" t="s">
        <v>720</v>
      </c>
      <c r="I194" s="60" t="s">
        <v>721</v>
      </c>
      <c r="J194" s="44" t="s">
        <v>719</v>
      </c>
    </row>
    <row r="195" spans="1:10" ht="21" customHeight="1">
      <c r="B195" s="14"/>
      <c r="C195" s="15"/>
      <c r="D195" s="16"/>
      <c r="E195" s="14"/>
      <c r="F195" s="17"/>
      <c r="G195" s="18"/>
      <c r="H195" s="19"/>
      <c r="I195" s="64" t="s">
        <v>356</v>
      </c>
      <c r="J195" s="65"/>
    </row>
    <row r="196" spans="1:10" ht="21" customHeight="1">
      <c r="B196" s="14"/>
      <c r="C196" s="15"/>
      <c r="D196" s="19"/>
      <c r="E196" s="46"/>
      <c r="F196" s="47"/>
      <c r="G196" s="48"/>
      <c r="H196" s="49"/>
      <c r="I196" s="218" t="s">
        <v>722</v>
      </c>
      <c r="J196" s="219"/>
    </row>
    <row r="197" spans="1:10" ht="21" customHeight="1">
      <c r="B197" s="14"/>
      <c r="C197" s="15"/>
      <c r="D197" s="16"/>
      <c r="E197" s="40">
        <v>3</v>
      </c>
      <c r="F197" s="58"/>
      <c r="G197" s="42" t="s">
        <v>723</v>
      </c>
      <c r="H197" s="43" t="s">
        <v>724</v>
      </c>
      <c r="I197" s="60" t="s">
        <v>725</v>
      </c>
      <c r="J197" s="44" t="s">
        <v>723</v>
      </c>
    </row>
    <row r="198" spans="1:10" ht="21" customHeight="1">
      <c r="B198" s="14"/>
      <c r="C198" s="15"/>
      <c r="D198" s="16"/>
      <c r="E198" s="14"/>
      <c r="F198" s="17"/>
      <c r="G198" s="18"/>
      <c r="H198" s="19"/>
      <c r="I198" s="64" t="s">
        <v>356</v>
      </c>
      <c r="J198" s="65"/>
    </row>
    <row r="199" spans="1:10" ht="21" customHeight="1">
      <c r="B199" s="14"/>
      <c r="C199" s="15"/>
      <c r="D199" s="16"/>
      <c r="E199" s="14"/>
      <c r="F199" s="17"/>
      <c r="G199" s="18"/>
      <c r="H199" s="19"/>
      <c r="I199" s="210" t="s">
        <v>726</v>
      </c>
      <c r="J199" s="211"/>
    </row>
    <row r="200" spans="1:10" ht="21" customHeight="1">
      <c r="B200" s="14"/>
      <c r="C200" s="15"/>
      <c r="D200" s="16"/>
      <c r="E200" s="14"/>
      <c r="F200" s="17"/>
      <c r="G200" s="18"/>
      <c r="H200" s="19"/>
      <c r="I200" s="204" t="s">
        <v>727</v>
      </c>
      <c r="J200" s="205"/>
    </row>
    <row r="201" spans="1:10" ht="21" customHeight="1">
      <c r="B201" s="46"/>
      <c r="C201" s="54"/>
      <c r="D201" s="49"/>
      <c r="E201" s="46"/>
      <c r="F201" s="47"/>
      <c r="G201" s="48"/>
      <c r="H201" s="49"/>
      <c r="I201" s="220" t="s">
        <v>728</v>
      </c>
      <c r="J201" s="221"/>
    </row>
    <row r="202" spans="1:10" ht="21" customHeight="1">
      <c r="B202" s="14"/>
      <c r="C202" s="15"/>
      <c r="D202" s="16"/>
      <c r="E202" s="14">
        <v>4</v>
      </c>
      <c r="F202" s="17"/>
      <c r="G202" s="18" t="s">
        <v>729</v>
      </c>
      <c r="H202" s="19" t="s">
        <v>730</v>
      </c>
      <c r="I202" s="67" t="s">
        <v>731</v>
      </c>
      <c r="J202" s="45" t="s">
        <v>729</v>
      </c>
    </row>
    <row r="203" spans="1:10" s="7" customFormat="1" ht="21" customHeight="1">
      <c r="B203" s="14"/>
      <c r="C203" s="15"/>
      <c r="D203" s="16"/>
      <c r="E203" s="14"/>
      <c r="F203" s="17"/>
      <c r="G203" s="18"/>
      <c r="H203" s="19"/>
      <c r="I203" s="64" t="s">
        <v>494</v>
      </c>
      <c r="J203" s="65"/>
    </row>
    <row r="204" spans="1:10" ht="21" customHeight="1">
      <c r="B204" s="14"/>
      <c r="C204" s="15"/>
      <c r="D204" s="16"/>
      <c r="E204" s="14"/>
      <c r="F204" s="17"/>
      <c r="G204" s="18"/>
      <c r="H204" s="19"/>
      <c r="I204" s="210" t="s">
        <v>732</v>
      </c>
      <c r="J204" s="211"/>
    </row>
    <row r="205" spans="1:10" ht="21" customHeight="1">
      <c r="B205" s="14"/>
      <c r="C205" s="15"/>
      <c r="D205" s="16"/>
      <c r="E205" s="14"/>
      <c r="F205" s="17"/>
      <c r="G205" s="18"/>
      <c r="H205" s="19"/>
      <c r="I205" s="204" t="s">
        <v>733</v>
      </c>
      <c r="J205" s="205"/>
    </row>
    <row r="206" spans="1:10" ht="21" customHeight="1">
      <c r="A206" s="62"/>
      <c r="B206" s="14"/>
      <c r="C206" s="15"/>
      <c r="D206" s="16"/>
      <c r="E206" s="14"/>
      <c r="F206" s="17"/>
      <c r="G206" s="18"/>
      <c r="H206" s="19"/>
      <c r="I206" s="204" t="s">
        <v>734</v>
      </c>
      <c r="J206" s="205"/>
    </row>
    <row r="207" spans="1:10" ht="21" customHeight="1">
      <c r="A207" s="63"/>
      <c r="B207" s="14"/>
      <c r="C207" s="15"/>
      <c r="D207" s="16"/>
      <c r="E207" s="14"/>
      <c r="F207" s="17"/>
      <c r="G207" s="18"/>
      <c r="H207" s="19"/>
      <c r="I207" s="204" t="s">
        <v>735</v>
      </c>
      <c r="J207" s="205"/>
    </row>
    <row r="208" spans="1:10" ht="21" customHeight="1">
      <c r="A208" s="63"/>
      <c r="B208" s="14"/>
      <c r="C208" s="15"/>
      <c r="D208" s="16"/>
      <c r="E208" s="14"/>
      <c r="F208" s="17"/>
      <c r="G208" s="18"/>
      <c r="H208" s="19"/>
      <c r="I208" s="204" t="s">
        <v>611</v>
      </c>
      <c r="J208" s="205"/>
    </row>
    <row r="209" spans="2:10" ht="21" customHeight="1">
      <c r="B209" s="14"/>
      <c r="C209" s="15"/>
      <c r="D209" s="16"/>
      <c r="E209" s="29">
        <v>99</v>
      </c>
      <c r="F209" s="30"/>
      <c r="G209" s="31" t="s">
        <v>407</v>
      </c>
      <c r="H209" s="32" t="s">
        <v>736</v>
      </c>
      <c r="I209" s="33" t="s">
        <v>737</v>
      </c>
      <c r="J209" s="34"/>
    </row>
    <row r="210" spans="2:10" ht="21" customHeight="1">
      <c r="B210" s="40">
        <v>27</v>
      </c>
      <c r="C210" s="56" t="s">
        <v>738</v>
      </c>
      <c r="D210" s="57" t="s">
        <v>739</v>
      </c>
      <c r="E210" s="40">
        <v>1</v>
      </c>
      <c r="F210" s="71" t="s">
        <v>429</v>
      </c>
      <c r="G210" s="42" t="s">
        <v>740</v>
      </c>
      <c r="H210" s="43" t="s">
        <v>741</v>
      </c>
      <c r="I210" s="60" t="s">
        <v>742</v>
      </c>
      <c r="J210" s="37" t="s">
        <v>743</v>
      </c>
    </row>
    <row r="211" spans="2:10" ht="21" customHeight="1">
      <c r="B211" s="14"/>
      <c r="C211" s="15"/>
      <c r="D211" s="16"/>
      <c r="E211" s="46"/>
      <c r="F211" s="47"/>
      <c r="G211" s="48"/>
      <c r="H211" s="49"/>
      <c r="I211" s="67"/>
      <c r="J211" s="76" t="s">
        <v>744</v>
      </c>
    </row>
    <row r="212" spans="2:10" ht="21" customHeight="1">
      <c r="B212" s="14"/>
      <c r="C212" s="15"/>
      <c r="D212" s="16"/>
      <c r="E212" s="29">
        <v>2</v>
      </c>
      <c r="F212" s="72" t="s">
        <v>429</v>
      </c>
      <c r="G212" s="31" t="s">
        <v>745</v>
      </c>
      <c r="H212" s="32" t="s">
        <v>746</v>
      </c>
      <c r="I212" s="33" t="s">
        <v>747</v>
      </c>
      <c r="J212" s="34" t="s">
        <v>745</v>
      </c>
    </row>
    <row r="213" spans="2:10" ht="21" customHeight="1">
      <c r="B213" s="14"/>
      <c r="C213" s="15"/>
      <c r="D213" s="16"/>
      <c r="E213" s="40">
        <v>3</v>
      </c>
      <c r="F213" s="71" t="s">
        <v>429</v>
      </c>
      <c r="G213" s="42" t="s">
        <v>748</v>
      </c>
      <c r="H213" s="43" t="s">
        <v>749</v>
      </c>
      <c r="I213" s="60" t="s">
        <v>750</v>
      </c>
      <c r="J213" s="44" t="s">
        <v>751</v>
      </c>
    </row>
    <row r="214" spans="2:10" ht="21" customHeight="1">
      <c r="B214" s="14"/>
      <c r="C214" s="15"/>
      <c r="D214" s="16"/>
      <c r="E214" s="46"/>
      <c r="F214" s="47"/>
      <c r="G214" s="48" t="s">
        <v>752</v>
      </c>
      <c r="H214" s="49"/>
      <c r="I214" s="61" t="s">
        <v>439</v>
      </c>
      <c r="J214" s="45"/>
    </row>
    <row r="215" spans="2:10" ht="21" customHeight="1">
      <c r="B215" s="14"/>
      <c r="C215" s="15"/>
      <c r="D215" s="16"/>
      <c r="E215" s="29">
        <v>4</v>
      </c>
      <c r="F215" s="72" t="s">
        <v>429</v>
      </c>
      <c r="G215" s="31" t="s">
        <v>753</v>
      </c>
      <c r="H215" s="32" t="s">
        <v>754</v>
      </c>
      <c r="I215" s="33" t="s">
        <v>755</v>
      </c>
      <c r="J215" s="34" t="s">
        <v>753</v>
      </c>
    </row>
    <row r="216" spans="2:10" ht="21" customHeight="1">
      <c r="B216" s="14"/>
      <c r="C216" s="15"/>
      <c r="D216" s="16"/>
      <c r="E216" s="29">
        <v>5</v>
      </c>
      <c r="F216" s="72" t="s">
        <v>429</v>
      </c>
      <c r="G216" s="31" t="s">
        <v>756</v>
      </c>
      <c r="H216" s="32" t="s">
        <v>757</v>
      </c>
      <c r="I216" s="33" t="s">
        <v>758</v>
      </c>
      <c r="J216" s="34" t="s">
        <v>759</v>
      </c>
    </row>
    <row r="217" spans="2:10" ht="21" customHeight="1">
      <c r="B217" s="14"/>
      <c r="C217" s="15"/>
      <c r="D217" s="16"/>
      <c r="E217" s="40">
        <v>6</v>
      </c>
      <c r="F217" s="71" t="s">
        <v>429</v>
      </c>
      <c r="G217" s="42" t="s">
        <v>760</v>
      </c>
      <c r="H217" s="43" t="s">
        <v>761</v>
      </c>
      <c r="I217" s="67" t="s">
        <v>762</v>
      </c>
      <c r="J217" s="45" t="s">
        <v>763</v>
      </c>
    </row>
    <row r="218" spans="2:10" ht="21" customHeight="1">
      <c r="B218" s="14"/>
      <c r="C218" s="15"/>
      <c r="D218" s="16"/>
      <c r="E218" s="46"/>
      <c r="F218" s="47"/>
      <c r="G218" s="48"/>
      <c r="H218" s="49"/>
      <c r="I218" s="206" t="s">
        <v>764</v>
      </c>
      <c r="J218" s="207"/>
    </row>
    <row r="219" spans="2:10" ht="21" customHeight="1">
      <c r="B219" s="14"/>
      <c r="C219" s="15"/>
      <c r="D219" s="16"/>
      <c r="E219" s="29">
        <v>7</v>
      </c>
      <c r="F219" s="72" t="s">
        <v>429</v>
      </c>
      <c r="G219" s="31" t="s">
        <v>765</v>
      </c>
      <c r="H219" s="32" t="s">
        <v>766</v>
      </c>
      <c r="I219" s="33" t="s">
        <v>767</v>
      </c>
      <c r="J219" s="34" t="s">
        <v>768</v>
      </c>
    </row>
    <row r="220" spans="2:10" ht="21" customHeight="1">
      <c r="B220" s="46"/>
      <c r="C220" s="54"/>
      <c r="D220" s="55"/>
      <c r="E220" s="29">
        <v>99</v>
      </c>
      <c r="F220" s="30"/>
      <c r="G220" s="31" t="s">
        <v>407</v>
      </c>
      <c r="H220" s="32" t="s">
        <v>408</v>
      </c>
      <c r="I220" s="33" t="s">
        <v>769</v>
      </c>
      <c r="J220" s="34"/>
    </row>
    <row r="221" spans="2:10" ht="21" customHeight="1">
      <c r="B221" s="14">
        <v>28</v>
      </c>
      <c r="C221" s="15" t="s">
        <v>770</v>
      </c>
      <c r="D221" s="16" t="s">
        <v>771</v>
      </c>
      <c r="E221" s="14">
        <v>1</v>
      </c>
      <c r="F221" s="17"/>
      <c r="G221" s="18" t="s">
        <v>772</v>
      </c>
      <c r="H221" s="19" t="s">
        <v>773</v>
      </c>
      <c r="I221" s="33" t="s">
        <v>774</v>
      </c>
      <c r="J221" s="34" t="s">
        <v>772</v>
      </c>
    </row>
    <row r="222" spans="2:10" ht="21" customHeight="1">
      <c r="B222" s="14"/>
      <c r="C222" s="15"/>
      <c r="D222" s="16"/>
      <c r="E222" s="40">
        <v>2</v>
      </c>
      <c r="F222" s="58"/>
      <c r="G222" s="42" t="s">
        <v>775</v>
      </c>
      <c r="H222" s="43" t="s">
        <v>776</v>
      </c>
      <c r="I222" s="77" t="s">
        <v>777</v>
      </c>
      <c r="J222" s="78" t="s">
        <v>775</v>
      </c>
    </row>
    <row r="223" spans="2:10" ht="21" customHeight="1">
      <c r="B223" s="14"/>
      <c r="C223" s="15"/>
      <c r="D223" s="16"/>
      <c r="E223" s="14"/>
      <c r="F223" s="17"/>
      <c r="G223" s="18"/>
      <c r="H223" s="19"/>
      <c r="I223" s="79" t="s">
        <v>778</v>
      </c>
      <c r="J223" s="80"/>
    </row>
    <row r="224" spans="2:10" ht="21" customHeight="1">
      <c r="B224" s="14"/>
      <c r="C224" s="15"/>
      <c r="D224" s="16"/>
      <c r="E224" s="46"/>
      <c r="F224" s="47"/>
      <c r="G224" s="48"/>
      <c r="H224" s="49"/>
      <c r="I224" s="81" t="s">
        <v>779</v>
      </c>
      <c r="J224" s="82"/>
    </row>
    <row r="225" spans="2:10" ht="21" customHeight="1">
      <c r="B225" s="46"/>
      <c r="C225" s="54"/>
      <c r="D225" s="55"/>
      <c r="E225" s="46">
        <v>99</v>
      </c>
      <c r="F225" s="47"/>
      <c r="G225" s="48" t="s">
        <v>407</v>
      </c>
      <c r="H225" s="49" t="s">
        <v>408</v>
      </c>
      <c r="I225" s="33" t="s">
        <v>780</v>
      </c>
      <c r="J225" s="34"/>
    </row>
    <row r="226" spans="2:10" ht="21.75" customHeight="1">
      <c r="B226" s="83">
        <v>29</v>
      </c>
      <c r="C226" s="15" t="s">
        <v>781</v>
      </c>
      <c r="D226" s="19" t="s">
        <v>782</v>
      </c>
      <c r="E226" s="84">
        <v>1</v>
      </c>
      <c r="F226" s="85"/>
      <c r="G226" s="18" t="s">
        <v>783</v>
      </c>
      <c r="H226" s="19" t="s">
        <v>784</v>
      </c>
      <c r="I226" s="86" t="s">
        <v>785</v>
      </c>
      <c r="J226" s="87" t="s">
        <v>786</v>
      </c>
    </row>
    <row r="227" spans="2:10" ht="21.75" customHeight="1">
      <c r="B227" s="83"/>
      <c r="C227" s="15"/>
      <c r="D227" s="19"/>
      <c r="E227" s="84"/>
      <c r="F227" s="85"/>
      <c r="G227" s="18"/>
      <c r="H227" s="19"/>
      <c r="I227" s="208" t="s">
        <v>787</v>
      </c>
      <c r="J227" s="209"/>
    </row>
    <row r="228" spans="2:10" ht="21.75" customHeight="1" thickBot="1">
      <c r="B228" s="88"/>
      <c r="C228" s="89"/>
      <c r="D228" s="90"/>
      <c r="E228" s="91"/>
      <c r="F228" s="92"/>
      <c r="G228" s="93"/>
      <c r="H228" s="90"/>
      <c r="I228" s="202" t="s">
        <v>788</v>
      </c>
      <c r="J228" s="203"/>
    </row>
    <row r="229" spans="2:10" ht="21.75" customHeight="1"/>
    <row r="230" spans="2:10" ht="21.75" customHeight="1" thickBot="1"/>
  </sheetData>
  <mergeCells count="61">
    <mergeCell ref="G1:I2"/>
    <mergeCell ref="B3:D3"/>
    <mergeCell ref="E3:H3"/>
    <mergeCell ref="I3:I4"/>
    <mergeCell ref="J3:J4"/>
    <mergeCell ref="F4:G4"/>
    <mergeCell ref="I39:J39"/>
    <mergeCell ref="I8:J8"/>
    <mergeCell ref="I9:J9"/>
    <mergeCell ref="I10:J10"/>
    <mergeCell ref="I11:J11"/>
    <mergeCell ref="I12:J12"/>
    <mergeCell ref="I13:J13"/>
    <mergeCell ref="I14:J14"/>
    <mergeCell ref="I21:J21"/>
    <mergeCell ref="I22:J22"/>
    <mergeCell ref="I23:J23"/>
    <mergeCell ref="I38:J38"/>
    <mergeCell ref="I91:J91"/>
    <mergeCell ref="I40:J40"/>
    <mergeCell ref="I41:J41"/>
    <mergeCell ref="I42:J42"/>
    <mergeCell ref="I55:J55"/>
    <mergeCell ref="I65:J65"/>
    <mergeCell ref="I66:J66"/>
    <mergeCell ref="I69:J69"/>
    <mergeCell ref="I77:J77"/>
    <mergeCell ref="I78:J78"/>
    <mergeCell ref="I82:J82"/>
    <mergeCell ref="I90:J90"/>
    <mergeCell ref="I148:J148"/>
    <mergeCell ref="I92:J92"/>
    <mergeCell ref="I102:J102"/>
    <mergeCell ref="I103:J103"/>
    <mergeCell ref="I106:J106"/>
    <mergeCell ref="I109:J109"/>
    <mergeCell ref="I112:J112"/>
    <mergeCell ref="I123:J123"/>
    <mergeCell ref="I125:J125"/>
    <mergeCell ref="I128:J128"/>
    <mergeCell ref="I136:J136"/>
    <mergeCell ref="I147:J147"/>
    <mergeCell ref="I204:J204"/>
    <mergeCell ref="I149:J149"/>
    <mergeCell ref="I150:J150"/>
    <mergeCell ref="I154:J154"/>
    <mergeCell ref="I155:J155"/>
    <mergeCell ref="I156:J156"/>
    <mergeCell ref="I157:J157"/>
    <mergeCell ref="I161:J161"/>
    <mergeCell ref="I196:J196"/>
    <mergeCell ref="I199:J199"/>
    <mergeCell ref="I200:J200"/>
    <mergeCell ref="I201:J201"/>
    <mergeCell ref="I228:J228"/>
    <mergeCell ref="I205:J205"/>
    <mergeCell ref="I206:J206"/>
    <mergeCell ref="I207:J207"/>
    <mergeCell ref="I208:J208"/>
    <mergeCell ref="I218:J218"/>
    <mergeCell ref="I227:J227"/>
  </mergeCells>
  <phoneticPr fontId="3"/>
  <printOptions horizontalCentered="1"/>
  <pageMargins left="0.15748031496063" right="0.15748031496063" top="0.55118110236220497" bottom="0.55118110236220497" header="0.31496062992126" footer="0.27559055118110198"/>
  <pageSetup paperSize="9" scale="57" fitToHeight="0" orientation="landscape" r:id="rId1"/>
  <headerFooter alignWithMargins="0">
    <oddFooter xml:space="preserve">&amp;L&amp;"ＭＳ Ｐゴシック,太字"&amp;16注１）「受注希望工事」欄に　●印　が表示されている工事を希望される場合は、資格情報を確認できる書類が必要です。
注２） 「工事」には、補修、改造又は解体する工事を含みます。
</oddFooter>
  </headerFooter>
  <rowBreaks count="5" manualBreakCount="5">
    <brk id="45" min="1" max="9" man="1"/>
    <brk id="85" min="1" max="9" man="1"/>
    <brk id="125" min="1" max="9" man="1"/>
    <brk id="165" min="1" max="9" man="1"/>
    <brk id="201" min="1" max="9"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Sheet1</vt:lpstr>
      <vt:lpstr>C-2(24.朝霞市)</vt:lpstr>
      <vt:lpstr>（参考） 業種コード</vt:lpstr>
      <vt:lpstr>'（参考） 業種コード'!Print_Area</vt:lpstr>
      <vt:lpstr>'C-2(24.朝霞市)'!Print_Area</vt:lpstr>
      <vt:lpstr>'（参考） 業種コード'!Print_Titles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2015-03-16T23:46:35Z</dcterms:created>
  <dcterms:modified xsi:type="dcterms:W3CDTF">2024-01-16T06:20:07Z</dcterms:modified>
  <cp:category/>
  <cp:contentStatus/>
</cp:coreProperties>
</file>