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4525" concurrentManualCount="2"/>
</workbook>
</file>

<file path=xl/sharedStrings.xml><?xml version="1.0" encoding="utf-8"?>
<sst xmlns="http://schemas.openxmlformats.org/spreadsheetml/2006/main" count="514" uniqueCount="341">
  <si>
    <t>貸借対照表</t>
  </si>
  <si>
    <t>（令和３年３月３１日現在）</t>
  </si>
  <si>
    <t>（単位：円）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</si>
  <si>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</si>
  <si>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</si>
  <si>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</si>
  <si>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</si>
  <si>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</si>
  <si>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</si>
  <si>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</si>
  <si>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</si>
  <si>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</si>
  <si>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</si>
  <si>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</si>
  <si>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</si>
  <si>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</si>
  <si>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地方債</t>
  </si>
  <si>
    <t>1040000</t>
  </si>
  <si>
    <t>1610000</t>
  </si>
  <si>
    <t>事業用資産</t>
  </si>
  <si>
    <t>長期未払金</t>
  </si>
  <si>
    <t>1050000</t>
  </si>
  <si>
    <t>1620000</t>
  </si>
  <si>
    <t>土地</t>
  </si>
  <si>
    <t>退職手当引当金</t>
  </si>
  <si>
    <t>1060000</t>
  </si>
  <si>
    <t>1630000</t>
  </si>
  <si>
    <t>立木竹</t>
  </si>
  <si>
    <t>-</t>
  </si>
  <si>
    <t>損失補償等引当金</t>
  </si>
  <si>
    <t>1070000</t>
  </si>
  <si>
    <t>1640000</t>
  </si>
  <si>
    <t>建物</t>
  </si>
  <si>
    <t>その他</t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</si>
  <si>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</si>
  <si>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</si>
  <si>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</si>
  <si>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</si>
  <si>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</si>
  <si>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</si>
  <si>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</si>
  <si>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</t>
  </si>
  <si>
    <t>1100000</t>
  </si>
  <si>
    <t>1670000</t>
  </si>
  <si>
    <t>工作物減価償却累計額</t>
  </si>
  <si>
    <t>未払金</t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</si>
  <si>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</si>
  <si>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</si>
  <si>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</si>
  <si>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</si>
  <si>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</si>
  <si>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</si>
  <si>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</si>
  <si>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</si>
  <si>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</si>
  <si>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</si>
  <si>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</si>
  <si>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</si>
  <si>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</si>
  <si>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</si>
  <si>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</si>
  <si>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</si>
  <si>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</si>
  <si>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</si>
  <si>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</si>
  <si>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</si>
  <si>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</si>
  <si>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</si>
  <si>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</si>
  <si>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</si>
  <si>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</si>
  <si>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負債合計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</si>
  <si>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</si>
  <si>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</si>
  <si>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</si>
  <si>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</si>
  <si>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</si>
  <si>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</si>
  <si>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</si>
  <si>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</si>
  <si>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</si>
  <si>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</si>
  <si>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</si>
  <si>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</si>
  <si>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</si>
  <si>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</si>
  <si>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</si>
  <si>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</si>
  <si>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</si>
  <si>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</si>
  <si>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</si>
  <si>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</si>
  <si>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</si>
  <si>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</si>
  <si>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</si>
  <si>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</si>
  <si>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</si>
  <si>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</si>
  <si>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</si>
  <si>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</si>
  <si>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</si>
  <si>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</si>
  <si>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</si>
  <si>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</si>
  <si>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</si>
  <si>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</si>
  <si>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</si>
  <si>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</si>
  <si>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</si>
  <si>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</si>
  <si>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</si>
  <si>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</si>
  <si>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</si>
  <si>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</si>
  <si>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</si>
  <si>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</si>
  <si>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</si>
  <si>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</si>
  <si>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</si>
  <si>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</si>
  <si>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</si>
  <si>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</si>
  <si>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</si>
  <si>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</si>
  <si>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</si>
  <si>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</si>
  <si>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</si>
  <si>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</si>
  <si>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</si>
  <si>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</si>
  <si>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</si>
  <si>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</si>
  <si>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</si>
  <si>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</si>
  <si>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</si>
  <si>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</si>
  <si>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</si>
  <si>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</si>
  <si>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</si>
  <si>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純資産合計</t>
  </si>
  <si>
    <t>1010000</t>
  </si>
  <si>
    <t>1570000</t>
  </si>
  <si>
    <t>資産合計</t>
  </si>
  <si>
    <t>負債及び純資産合計</t>
  </si>
  <si>
    <t>※ 下位項目との金額差は、単位未満の四捨五入によるものです。</t>
  </si>
  <si>
    <t>行政コスト計算書</t>
  </si>
  <si>
    <t>自　令和２年４月１日　</t>
  </si>
  <si>
    <t>至　令和３年３月３１日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</si>
  <si>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</si>
  <si>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</si>
  <si>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</si>
  <si>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</si>
  <si>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</si>
  <si>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</si>
  <si>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</si>
  <si>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</si>
  <si>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</si>
  <si>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</si>
  <si>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</si>
  <si>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</si>
  <si>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</si>
  <si>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</si>
  <si>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</si>
  <si>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</si>
  <si>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</si>
  <si>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</si>
  <si>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</si>
  <si>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</si>
  <si>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</si>
  <si>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</si>
  <si>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</si>
  <si>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</si>
  <si>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</si>
  <si>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</si>
  <si>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</si>
  <si>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</si>
  <si>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</si>
  <si>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</si>
  <si>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</si>
  <si>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</si>
  <si>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</si>
  <si>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</si>
  <si>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</si>
  <si>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</si>
  <si>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</si>
  <si>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</si>
  <si>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</si>
  <si>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</si>
  <si>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</si>
  <si>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</si>
  <si>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</si>
  <si>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</si>
  <si>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</si>
  <si>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</si>
  <si>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</si>
  <si>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</si>
  <si>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</si>
  <si>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</si>
  <si>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</si>
  <si>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</si>
  <si>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</si>
  <si>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</si>
  <si>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</si>
  <si>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</si>
  <si>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</si>
  <si>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</si>
  <si>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</si>
  <si>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</si>
  <si>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</si>
  <si>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</si>
  <si>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</si>
  <si>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純資産変動計算書</t>
  </si>
  <si>
    <t>合計</t>
  </si>
  <si>
    <t>固定資産
等形成分</t>
  </si>
  <si>
    <t>余剰分
（不足分）</t>
  </si>
  <si>
    <t>他団体出資等分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</si>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</sst>
</file>

<file path=xl/styles.xml><?xml version="1.0" encoding="utf-8"?>
<styleSheet xmlns="http://schemas.openxmlformats.org/spreadsheetml/2006/main">
  <numFmts count="7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179" formatCode="#,##0;&quot;△ &quot;#,##0"/>
    <numFmt numFmtId="180" formatCode="#,##0;[Red]#,##0"/>
    <numFmt numFmtId="181" formatCode="#,##0_ "/>
    <numFmt numFmtId="182" formatCode="0;&quot;△ &quot;0"/>
  </numFmts>
  <fonts count="34">
    <font>
      <sz val="11"/>
      <name val="ＭＳ Ｐゴシック"/>
      <charset val="128"/>
    </font>
    <font>
      <sz val="10.5"/>
      <name val="ＭＳ Ｐゴシック"/>
      <charset val="128"/>
    </font>
    <font>
      <strike/>
      <sz val="11"/>
      <name val="ＭＳ Ｐゴシック"/>
      <charset val="128"/>
    </font>
    <font>
      <sz val="16"/>
      <name val="ＭＳ Ｐゴシック"/>
      <charset val="128"/>
    </font>
    <font>
      <b/>
      <sz val="20"/>
      <name val="ＭＳ Ｐゴシック"/>
      <charset val="128"/>
    </font>
    <font>
      <sz val="10"/>
      <name val="ＭＳ Ｐゴシック"/>
      <charset val="128"/>
    </font>
    <font>
      <sz val="12"/>
      <name val="ＭＳ Ｐゴシック"/>
      <charset val="128"/>
    </font>
    <font>
      <sz val="9"/>
      <name val="ＭＳ Ｐゴシック"/>
      <charset val="128"/>
    </font>
    <font>
      <sz val="14"/>
      <name val="ＭＳ Ｐゴシック"/>
      <charset val="128"/>
    </font>
    <font>
      <i/>
      <sz val="10"/>
      <name val="ＭＳ Ｐゴシック"/>
      <charset val="128"/>
    </font>
    <font>
      <i/>
      <sz val="11"/>
      <name val="ＭＳ Ｐゴシック"/>
      <charset val="128"/>
    </font>
    <font>
      <i/>
      <sz val="10.5"/>
      <name val="ＭＳ Ｐゴシック"/>
      <charset val="128"/>
    </font>
    <font>
      <b/>
      <sz val="14"/>
      <name val="ＭＳ Ｐゴシック"/>
      <charset val="128"/>
    </font>
    <font>
      <sz val="11"/>
      <color theme="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theme="1"/>
      <name val="ＭＳ Ｐゴシック"/>
      <charset val="128"/>
    </font>
    <font>
      <sz val="11"/>
      <color theme="1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b/>
      <sz val="15"/>
      <color theme="3"/>
      <name val="游ゴシック"/>
      <charset val="134"/>
      <scheme val="minor"/>
    </font>
    <font>
      <u/>
      <sz val="11"/>
      <color rgb="FF80008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9C6500"/>
      <name val="游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0" fillId="0" borderId="0"/>
    <xf numFmtId="38" fontId="0" fillId="0" borderId="0" applyFont="0" applyFill="0" applyBorder="0" applyAlignment="0" applyProtection="0">
      <alignment vertical="center"/>
    </xf>
    <xf numFmtId="0" fontId="17" fillId="5" borderId="57" applyNumberForma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177" fontId="15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8" borderId="58" applyNumberFormat="0" applyFont="0" applyAlignment="0" applyProtection="0">
      <alignment vertical="center"/>
    </xf>
    <xf numFmtId="0" fontId="19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6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9" borderId="60" applyNumberFormat="0" applyAlignment="0" applyProtection="0">
      <alignment vertical="center"/>
    </xf>
    <xf numFmtId="0" fontId="26" fillId="0" borderId="61" applyNumberFormat="0" applyFill="0" applyAlignment="0" applyProtection="0">
      <alignment vertical="center"/>
    </xf>
    <xf numFmtId="0" fontId="25" fillId="0" borderId="61" applyNumberFormat="0" applyFill="0" applyAlignment="0" applyProtection="0">
      <alignment vertical="center"/>
    </xf>
    <xf numFmtId="0" fontId="31" fillId="9" borderId="57" applyNumberFormat="0" applyAlignment="0" applyProtection="0">
      <alignment vertical="center"/>
    </xf>
    <xf numFmtId="0" fontId="21" fillId="0" borderId="5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6" applyNumberFormat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6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0" fillId="2" borderId="0" xfId="0" applyFont="1" applyFill="1" applyBorder="1">
      <alignment vertical="center"/>
    </xf>
    <xf numFmtId="49" fontId="1" fillId="2" borderId="0" xfId="58" applyNumberFormat="1" applyFont="1" applyFill="1" applyAlignment="1">
      <alignment vertical="center"/>
    </xf>
    <xf numFmtId="0" fontId="1" fillId="2" borderId="0" xfId="58" applyFont="1" applyFill="1" applyAlignment="1">
      <alignment vertical="center"/>
    </xf>
    <xf numFmtId="0" fontId="0" fillId="2" borderId="0" xfId="0" applyFont="1" applyFill="1">
      <alignment vertical="center"/>
    </xf>
    <xf numFmtId="0" fontId="2" fillId="2" borderId="0" xfId="5" applyFont="1" applyFill="1">
      <alignment vertical="center"/>
    </xf>
    <xf numFmtId="0" fontId="0" fillId="2" borderId="0" xfId="5" applyFont="1" applyFill="1">
      <alignment vertical="center"/>
    </xf>
    <xf numFmtId="0" fontId="3" fillId="2" borderId="0" xfId="58" applyFont="1" applyFill="1" applyAlignment="1">
      <alignment vertical="center"/>
    </xf>
    <xf numFmtId="0" fontId="4" fillId="2" borderId="0" xfId="58" applyFont="1" applyFill="1" applyAlignment="1">
      <alignment horizontal="center" vertical="center"/>
    </xf>
    <xf numFmtId="49" fontId="5" fillId="2" borderId="0" xfId="58" applyNumberFormat="1" applyFont="1" applyFill="1" applyBorder="1" applyAlignment="1">
      <alignment vertical="center"/>
    </xf>
    <xf numFmtId="0" fontId="5" fillId="2" borderId="0" xfId="58" applyFont="1" applyFill="1" applyBorder="1" applyAlignment="1">
      <alignment vertical="center"/>
    </xf>
    <xf numFmtId="0" fontId="6" fillId="2" borderId="0" xfId="58" applyFont="1" applyFill="1" applyBorder="1" applyAlignment="1">
      <alignment horizontal="center" vertical="center"/>
    </xf>
    <xf numFmtId="0" fontId="0" fillId="2" borderId="0" xfId="58" applyFont="1" applyFill="1" applyBorder="1" applyAlignment="1">
      <alignment vertical="center"/>
    </xf>
    <xf numFmtId="0" fontId="0" fillId="2" borderId="1" xfId="58" applyFont="1" applyFill="1" applyBorder="1" applyAlignment="1">
      <alignment horizontal="center" vertical="center"/>
    </xf>
    <xf numFmtId="0" fontId="0" fillId="2" borderId="2" xfId="58" applyFont="1" applyFill="1" applyBorder="1" applyAlignment="1">
      <alignment horizontal="center" vertical="center"/>
    </xf>
    <xf numFmtId="0" fontId="0" fillId="2" borderId="3" xfId="58" applyFont="1" applyFill="1" applyBorder="1" applyAlignment="1">
      <alignment vertical="center"/>
    </xf>
    <xf numFmtId="0" fontId="0" fillId="2" borderId="4" xfId="58" applyFont="1" applyFill="1" applyBorder="1" applyAlignment="1">
      <alignment vertical="center"/>
    </xf>
    <xf numFmtId="49" fontId="1" fillId="2" borderId="0" xfId="58" applyNumberFormat="1" applyFont="1" applyFill="1" applyAlignment="1">
      <alignment horizontal="center" vertical="center"/>
    </xf>
    <xf numFmtId="0" fontId="1" fillId="2" borderId="0" xfId="58" applyFont="1" applyFill="1" applyAlignment="1">
      <alignment horizontal="center" vertical="center"/>
    </xf>
    <xf numFmtId="38" fontId="0" fillId="2" borderId="1" xfId="45" applyFont="1" applyFill="1" applyBorder="1" applyAlignment="1">
      <alignment vertical="center"/>
    </xf>
    <xf numFmtId="0" fontId="0" fillId="2" borderId="2" xfId="30" applyFont="1" applyFill="1" applyBorder="1" applyAlignment="1">
      <alignment vertical="center"/>
    </xf>
    <xf numFmtId="0" fontId="0" fillId="2" borderId="2" xfId="30" applyFont="1" applyFill="1" applyBorder="1" applyAlignment="1">
      <alignment horizontal="left" vertical="center"/>
    </xf>
    <xf numFmtId="0" fontId="0" fillId="2" borderId="2" xfId="58" applyFont="1" applyFill="1" applyBorder="1" applyAlignment="1">
      <alignment vertical="center"/>
    </xf>
    <xf numFmtId="38" fontId="0" fillId="2" borderId="5" xfId="45" applyFont="1" applyFill="1" applyBorder="1" applyAlignment="1">
      <alignment vertical="center"/>
    </xf>
    <xf numFmtId="0" fontId="0" fillId="2" borderId="0" xfId="30" applyFont="1" applyFill="1" applyBorder="1" applyAlignment="1">
      <alignment vertical="center"/>
    </xf>
    <xf numFmtId="0" fontId="0" fillId="2" borderId="0" xfId="30" applyFont="1" applyFill="1" applyBorder="1" applyAlignment="1">
      <alignment horizontal="left" vertical="center"/>
    </xf>
    <xf numFmtId="0" fontId="0" fillId="2" borderId="5" xfId="58" applyFont="1" applyFill="1" applyBorder="1" applyAlignment="1">
      <alignment vertical="center"/>
    </xf>
    <xf numFmtId="0" fontId="0" fillId="2" borderId="5" xfId="59" applyFont="1" applyFill="1" applyBorder="1" applyAlignment="1">
      <alignment vertical="center"/>
    </xf>
    <xf numFmtId="0" fontId="0" fillId="2" borderId="0" xfId="59" applyFont="1" applyFill="1" applyBorder="1" applyAlignment="1">
      <alignment vertical="center"/>
    </xf>
    <xf numFmtId="38" fontId="0" fillId="2" borderId="0" xfId="45" applyFont="1" applyFill="1" applyBorder="1" applyAlignment="1">
      <alignment vertical="center"/>
    </xf>
    <xf numFmtId="0" fontId="0" fillId="2" borderId="6" xfId="58" applyFont="1" applyFill="1" applyBorder="1" applyAlignment="1">
      <alignment vertical="center"/>
    </xf>
    <xf numFmtId="0" fontId="0" fillId="2" borderId="7" xfId="58" applyFont="1" applyFill="1" applyBorder="1" applyAlignment="1">
      <alignment vertical="center"/>
    </xf>
    <xf numFmtId="38" fontId="0" fillId="2" borderId="7" xfId="45" applyFont="1" applyFill="1" applyBorder="1" applyAlignment="1">
      <alignment vertical="center"/>
    </xf>
    <xf numFmtId="0" fontId="0" fillId="2" borderId="7" xfId="59" applyFont="1" applyFill="1" applyBorder="1" applyAlignment="1">
      <alignment vertical="center"/>
    </xf>
    <xf numFmtId="0" fontId="0" fillId="2" borderId="8" xfId="58" applyFont="1" applyFill="1" applyBorder="1" applyAlignment="1">
      <alignment horizontal="left" vertical="center"/>
    </xf>
    <xf numFmtId="0" fontId="0" fillId="2" borderId="9" xfId="58" applyFont="1" applyFill="1" applyBorder="1" applyAlignment="1">
      <alignment horizontal="left" vertical="center"/>
    </xf>
    <xf numFmtId="0" fontId="0" fillId="2" borderId="6" xfId="58" applyFont="1" applyFill="1" applyBorder="1" applyAlignment="1">
      <alignment horizontal="left" vertical="center"/>
    </xf>
    <xf numFmtId="0" fontId="0" fillId="2" borderId="7" xfId="58" applyFont="1" applyFill="1" applyBorder="1" applyAlignment="1">
      <alignment horizontal="left" vertical="center"/>
    </xf>
    <xf numFmtId="0" fontId="0" fillId="2" borderId="5" xfId="58" applyFont="1" applyFill="1" applyBorder="1" applyAlignment="1">
      <alignment horizontal="left" vertical="center"/>
    </xf>
    <xf numFmtId="0" fontId="0" fillId="2" borderId="0" xfId="58" applyFont="1" applyFill="1" applyBorder="1" applyAlignment="1">
      <alignment horizontal="left" vertical="center"/>
    </xf>
    <xf numFmtId="0" fontId="0" fillId="2" borderId="10" xfId="58" applyFont="1" applyFill="1" applyBorder="1" applyAlignment="1">
      <alignment horizontal="left" vertical="center"/>
    </xf>
    <xf numFmtId="0" fontId="0" fillId="2" borderId="11" xfId="58" applyFont="1" applyFill="1" applyBorder="1" applyAlignment="1">
      <alignment horizontal="left" vertical="center"/>
    </xf>
    <xf numFmtId="0" fontId="0" fillId="2" borderId="2" xfId="58" applyFont="1" applyFill="1" applyBorder="1" applyAlignment="1">
      <alignment horizontal="left" vertical="center"/>
    </xf>
    <xf numFmtId="0" fontId="0" fillId="2" borderId="12" xfId="58" applyFont="1" applyFill="1" applyBorder="1" applyAlignment="1">
      <alignment horizontal="left" vertical="center"/>
    </xf>
    <xf numFmtId="0" fontId="0" fillId="2" borderId="13" xfId="58" applyFont="1" applyFill="1" applyBorder="1" applyAlignment="1">
      <alignment horizontal="left" vertical="center"/>
    </xf>
    <xf numFmtId="0" fontId="0" fillId="2" borderId="14" xfId="58" applyFont="1" applyFill="1" applyBorder="1" applyAlignment="1">
      <alignment horizontal="left" vertical="center"/>
    </xf>
    <xf numFmtId="0" fontId="0" fillId="2" borderId="15" xfId="58" applyFont="1" applyFill="1" applyBorder="1" applyAlignment="1">
      <alignment horizontal="left" vertical="center"/>
    </xf>
    <xf numFmtId="0" fontId="0" fillId="2" borderId="10" xfId="58" applyFont="1" applyFill="1" applyBorder="1" applyAlignment="1">
      <alignment vertical="center"/>
    </xf>
    <xf numFmtId="0" fontId="0" fillId="2" borderId="11" xfId="58" applyFont="1" applyFill="1" applyBorder="1" applyAlignment="1">
      <alignment vertical="center"/>
    </xf>
    <xf numFmtId="38" fontId="0" fillId="2" borderId="11" xfId="45" applyFont="1" applyFill="1" applyBorder="1" applyAlignment="1">
      <alignment vertical="center"/>
    </xf>
    <xf numFmtId="0" fontId="0" fillId="2" borderId="11" xfId="59" applyFont="1" applyFill="1" applyBorder="1" applyAlignment="1">
      <alignment vertical="center"/>
    </xf>
    <xf numFmtId="38" fontId="5" fillId="2" borderId="0" xfId="45" applyFont="1" applyFill="1" applyBorder="1" applyAlignment="1">
      <alignment vertical="center"/>
    </xf>
    <xf numFmtId="0" fontId="5" fillId="2" borderId="0" xfId="59" applyFont="1" applyFill="1" applyBorder="1" applyAlignment="1">
      <alignment vertical="center"/>
    </xf>
    <xf numFmtId="0" fontId="1" fillId="2" borderId="0" xfId="58" applyFont="1" applyFill="1" applyAlignment="1">
      <alignment horizontal="left" vertical="center"/>
    </xf>
    <xf numFmtId="0" fontId="0" fillId="2" borderId="0" xfId="58" applyFont="1" applyFill="1" applyBorder="1" applyAlignment="1">
      <alignment horizontal="right" vertical="center"/>
    </xf>
    <xf numFmtId="0" fontId="0" fillId="2" borderId="16" xfId="58" applyFont="1" applyFill="1" applyBorder="1" applyAlignment="1">
      <alignment vertical="center"/>
    </xf>
    <xf numFmtId="0" fontId="0" fillId="2" borderId="17" xfId="58" applyFont="1" applyFill="1" applyBorder="1" applyAlignment="1">
      <alignment horizontal="center" vertical="center"/>
    </xf>
    <xf numFmtId="0" fontId="0" fillId="2" borderId="18" xfId="58" applyFont="1" applyFill="1" applyBorder="1" applyAlignment="1">
      <alignment horizontal="center" vertical="center"/>
    </xf>
    <xf numFmtId="0" fontId="0" fillId="2" borderId="19" xfId="58" applyFont="1" applyFill="1" applyBorder="1" applyAlignment="1">
      <alignment vertical="center"/>
    </xf>
    <xf numFmtId="0" fontId="0" fillId="2" borderId="20" xfId="58" applyFont="1" applyFill="1" applyBorder="1" applyAlignment="1">
      <alignment horizontal="center" vertical="center"/>
    </xf>
    <xf numFmtId="0" fontId="0" fillId="2" borderId="21" xfId="58" applyFont="1" applyFill="1" applyBorder="1" applyAlignment="1">
      <alignment horizontal="center" vertical="center"/>
    </xf>
    <xf numFmtId="0" fontId="0" fillId="2" borderId="17" xfId="58" applyFont="1" applyFill="1" applyBorder="1" applyAlignment="1">
      <alignment vertical="center"/>
    </xf>
    <xf numFmtId="179" fontId="7" fillId="2" borderId="18" xfId="58" applyNumberFormat="1" applyFont="1" applyFill="1" applyBorder="1" applyAlignment="1">
      <alignment vertical="center"/>
    </xf>
    <xf numFmtId="0" fontId="0" fillId="2" borderId="22" xfId="58" applyFont="1" applyFill="1" applyBorder="1" applyAlignment="1">
      <alignment vertical="center"/>
    </xf>
    <xf numFmtId="179" fontId="0" fillId="2" borderId="23" xfId="58" applyNumberFormat="1" applyFont="1" applyFill="1" applyBorder="1" applyAlignment="1">
      <alignment horizontal="right" vertical="center"/>
    </xf>
    <xf numFmtId="179" fontId="7" fillId="2" borderId="24" xfId="58" applyNumberFormat="1" applyFont="1" applyFill="1" applyBorder="1" applyAlignment="1">
      <alignment horizontal="center" vertical="center"/>
    </xf>
    <xf numFmtId="0" fontId="0" fillId="2" borderId="25" xfId="58" applyFont="1" applyFill="1" applyBorder="1" applyAlignment="1">
      <alignment vertical="center"/>
    </xf>
    <xf numFmtId="179" fontId="0" fillId="2" borderId="26" xfId="58" applyNumberFormat="1" applyFont="1" applyFill="1" applyBorder="1" applyAlignment="1">
      <alignment horizontal="right" vertical="center"/>
    </xf>
    <xf numFmtId="179" fontId="7" fillId="2" borderId="27" xfId="58" applyNumberFormat="1" applyFont="1" applyFill="1" applyBorder="1" applyAlignment="1">
      <alignment horizontal="center" vertical="center"/>
    </xf>
    <xf numFmtId="179" fontId="0" fillId="2" borderId="23" xfId="58" applyNumberFormat="1" applyFont="1" applyFill="1" applyBorder="1" applyAlignment="1">
      <alignment horizontal="center" vertical="center"/>
    </xf>
    <xf numFmtId="0" fontId="0" fillId="2" borderId="28" xfId="58" applyFont="1" applyFill="1" applyBorder="1" applyAlignment="1">
      <alignment horizontal="left" vertical="center"/>
    </xf>
    <xf numFmtId="0" fontId="0" fillId="2" borderId="25" xfId="58" applyFont="1" applyFill="1" applyBorder="1" applyAlignment="1">
      <alignment horizontal="left" vertical="center"/>
    </xf>
    <xf numFmtId="0" fontId="0" fillId="2" borderId="22" xfId="58" applyFont="1" applyFill="1" applyBorder="1" applyAlignment="1">
      <alignment horizontal="left" vertical="center"/>
    </xf>
    <xf numFmtId="179" fontId="0" fillId="2" borderId="29" xfId="58" applyNumberFormat="1" applyFont="1" applyFill="1" applyBorder="1" applyAlignment="1">
      <alignment horizontal="right" vertical="center"/>
    </xf>
    <xf numFmtId="0" fontId="0" fillId="2" borderId="30" xfId="58" applyFont="1" applyFill="1" applyBorder="1" applyAlignment="1">
      <alignment horizontal="left" vertical="center"/>
    </xf>
    <xf numFmtId="179" fontId="0" fillId="2" borderId="31" xfId="58" applyNumberFormat="1" applyFont="1" applyFill="1" applyBorder="1" applyAlignment="1">
      <alignment horizontal="right" vertical="center"/>
    </xf>
    <xf numFmtId="179" fontId="7" fillId="2" borderId="32" xfId="58" applyNumberFormat="1" applyFont="1" applyFill="1" applyBorder="1" applyAlignment="1">
      <alignment horizontal="center" vertical="center"/>
    </xf>
    <xf numFmtId="179" fontId="0" fillId="2" borderId="0" xfId="58" applyNumberFormat="1" applyFont="1" applyFill="1" applyBorder="1" applyAlignment="1">
      <alignment horizontal="right" vertical="center"/>
    </xf>
    <xf numFmtId="179" fontId="7" fillId="2" borderId="2" xfId="58" applyNumberFormat="1" applyFont="1" applyFill="1" applyBorder="1" applyAlignment="1">
      <alignment horizontal="center" vertical="center"/>
    </xf>
    <xf numFmtId="179" fontId="0" fillId="2" borderId="33" xfId="58" applyNumberFormat="1" applyFont="1" applyFill="1" applyBorder="1" applyAlignment="1">
      <alignment horizontal="right" vertical="center"/>
    </xf>
    <xf numFmtId="179" fontId="7" fillId="2" borderId="34" xfId="58" applyNumberFormat="1" applyFont="1" applyFill="1" applyBorder="1" applyAlignment="1">
      <alignment horizontal="center" vertical="center"/>
    </xf>
    <xf numFmtId="179" fontId="0" fillId="2" borderId="35" xfId="58" applyNumberFormat="1" applyFont="1" applyFill="1" applyBorder="1" applyAlignment="1">
      <alignment horizontal="right" vertical="center"/>
    </xf>
    <xf numFmtId="179" fontId="7" fillId="2" borderId="36" xfId="58" applyNumberFormat="1" applyFont="1" applyFill="1" applyBorder="1" applyAlignment="1">
      <alignment horizontal="center" vertical="center"/>
    </xf>
    <xf numFmtId="0" fontId="5" fillId="2" borderId="0" xfId="30" applyFont="1" applyFill="1" applyBorder="1" applyAlignment="1">
      <alignment horizontal="left" vertical="center"/>
    </xf>
    <xf numFmtId="0" fontId="1" fillId="2" borderId="0" xfId="58" applyFont="1" applyFill="1" applyBorder="1" applyAlignment="1">
      <alignment vertical="center"/>
    </xf>
    <xf numFmtId="0" fontId="5" fillId="2" borderId="0" xfId="58" applyFont="1" applyFill="1" applyBorder="1" applyAlignment="1">
      <alignment horizontal="left" vertical="center"/>
    </xf>
    <xf numFmtId="49" fontId="1" fillId="0" borderId="0" xfId="56" applyNumberFormat="1" applyFont="1" applyFill="1" applyAlignment="1">
      <alignment vertical="center"/>
    </xf>
    <xf numFmtId="0" fontId="1" fillId="0" borderId="0" xfId="56" applyFont="1" applyFill="1" applyAlignment="1">
      <alignment vertical="center"/>
    </xf>
    <xf numFmtId="0" fontId="8" fillId="0" borderId="0" xfId="56" applyFont="1" applyFill="1" applyBorder="1" applyAlignment="1"/>
    <xf numFmtId="0" fontId="4" fillId="0" borderId="0" xfId="56" applyFont="1" applyFill="1" applyBorder="1" applyAlignment="1">
      <alignment horizontal="center"/>
    </xf>
    <xf numFmtId="0" fontId="8" fillId="0" borderId="0" xfId="56" applyFont="1" applyFill="1" applyBorder="1" applyAlignment="1">
      <alignment horizontal="center"/>
    </xf>
    <xf numFmtId="0" fontId="6" fillId="0" borderId="0" xfId="56" applyFont="1" applyFill="1" applyBorder="1" applyAlignment="1">
      <alignment horizontal="center"/>
    </xf>
    <xf numFmtId="0" fontId="0" fillId="0" borderId="0" xfId="56" applyFont="1" applyFill="1" applyBorder="1" applyAlignment="1">
      <alignment horizontal="center"/>
    </xf>
    <xf numFmtId="0" fontId="0" fillId="0" borderId="0" xfId="56" applyFont="1" applyFill="1" applyBorder="1" applyAlignment="1"/>
    <xf numFmtId="0" fontId="0" fillId="0" borderId="0" xfId="56" applyFont="1" applyFill="1" applyAlignment="1">
      <alignment vertical="center"/>
    </xf>
    <xf numFmtId="0" fontId="0" fillId="0" borderId="1" xfId="56" applyFont="1" applyFill="1" applyBorder="1" applyAlignment="1">
      <alignment horizontal="center" vertical="center"/>
    </xf>
    <xf numFmtId="0" fontId="0" fillId="0" borderId="2" xfId="56" applyFont="1" applyFill="1" applyBorder="1" applyAlignment="1">
      <alignment horizontal="center" vertical="center"/>
    </xf>
    <xf numFmtId="0" fontId="0" fillId="0" borderId="3" xfId="56" applyFont="1" applyFill="1" applyBorder="1" applyAlignment="1">
      <alignment horizontal="center" vertical="center"/>
    </xf>
    <xf numFmtId="0" fontId="0" fillId="0" borderId="4" xfId="56" applyFont="1" applyFill="1" applyBorder="1" applyAlignment="1">
      <alignment horizontal="center" vertical="center"/>
    </xf>
    <xf numFmtId="0" fontId="0" fillId="0" borderId="0" xfId="56" applyFont="1" applyFill="1" applyAlignment="1">
      <alignment horizontal="center" vertical="center"/>
    </xf>
    <xf numFmtId="38" fontId="0" fillId="0" borderId="12" xfId="45" applyFont="1" applyFill="1" applyBorder="1" applyAlignment="1">
      <alignment vertical="center"/>
    </xf>
    <xf numFmtId="38" fontId="0" fillId="0" borderId="13" xfId="45" applyFont="1" applyFill="1" applyBorder="1" applyAlignment="1">
      <alignment vertical="center"/>
    </xf>
    <xf numFmtId="38" fontId="0" fillId="0" borderId="5" xfId="45" applyFont="1" applyFill="1" applyBorder="1" applyAlignment="1">
      <alignment vertical="center"/>
    </xf>
    <xf numFmtId="38" fontId="0" fillId="0" borderId="0" xfId="45" applyFont="1" applyFill="1" applyBorder="1" applyAlignment="1">
      <alignment vertical="center"/>
    </xf>
    <xf numFmtId="0" fontId="0" fillId="0" borderId="5" xfId="56" applyFont="1" applyFill="1" applyBorder="1" applyAlignment="1">
      <alignment vertical="center"/>
    </xf>
    <xf numFmtId="0" fontId="0" fillId="0" borderId="0" xfId="56" applyFont="1" applyFill="1" applyBorder="1" applyAlignment="1">
      <alignment vertical="center"/>
    </xf>
    <xf numFmtId="0" fontId="0" fillId="0" borderId="5" xfId="30" applyFont="1" applyFill="1" applyBorder="1" applyAlignment="1">
      <alignment horizontal="left" vertical="center"/>
    </xf>
    <xf numFmtId="0" fontId="0" fillId="0" borderId="0" xfId="30" applyFont="1" applyFill="1" applyBorder="1" applyAlignment="1">
      <alignment horizontal="left" vertical="center"/>
    </xf>
    <xf numFmtId="38" fontId="0" fillId="0" borderId="8" xfId="45" applyFont="1" applyFill="1" applyBorder="1" applyAlignment="1">
      <alignment vertical="center"/>
    </xf>
    <xf numFmtId="0" fontId="0" fillId="0" borderId="9" xfId="30" applyFont="1" applyFill="1" applyBorder="1" applyAlignment="1">
      <alignment vertical="center"/>
    </xf>
    <xf numFmtId="38" fontId="0" fillId="0" borderId="6" xfId="45" applyFont="1" applyFill="1" applyBorder="1" applyAlignment="1">
      <alignment vertical="center"/>
    </xf>
    <xf numFmtId="0" fontId="0" fillId="0" borderId="7" xfId="30" applyFont="1" applyFill="1" applyBorder="1" applyAlignment="1">
      <alignment vertical="center"/>
    </xf>
    <xf numFmtId="0" fontId="0" fillId="0" borderId="37" xfId="30" applyFont="1" applyFill="1" applyBorder="1" applyAlignment="1">
      <alignment vertical="center"/>
    </xf>
    <xf numFmtId="0" fontId="0" fillId="0" borderId="0" xfId="30" applyFont="1" applyFill="1" applyBorder="1" applyAlignment="1">
      <alignment vertical="center"/>
    </xf>
    <xf numFmtId="0" fontId="0" fillId="0" borderId="0" xfId="59" applyFont="1" applyFill="1" applyBorder="1" applyAlignment="1">
      <alignment vertical="center"/>
    </xf>
    <xf numFmtId="0" fontId="0" fillId="0" borderId="9" xfId="30" applyFont="1" applyFill="1" applyBorder="1" applyAlignment="1">
      <alignment horizontal="left" vertical="center"/>
    </xf>
    <xf numFmtId="38" fontId="0" fillId="0" borderId="14" xfId="45" applyFont="1" applyFill="1" applyBorder="1" applyAlignment="1">
      <alignment vertical="center"/>
    </xf>
    <xf numFmtId="0" fontId="0" fillId="0" borderId="15" xfId="30" applyFont="1" applyFill="1" applyBorder="1" applyAlignment="1">
      <alignment vertical="center"/>
    </xf>
    <xf numFmtId="0" fontId="0" fillId="0" borderId="15" xfId="30" applyFont="1" applyFill="1" applyBorder="1" applyAlignment="1">
      <alignment horizontal="left" vertical="center"/>
    </xf>
    <xf numFmtId="0" fontId="2" fillId="0" borderId="15" xfId="30" applyFont="1" applyFill="1" applyBorder="1" applyAlignment="1">
      <alignment horizontal="left" vertical="center"/>
    </xf>
    <xf numFmtId="38" fontId="0" fillId="0" borderId="3" xfId="45" applyFont="1" applyFill="1" applyBorder="1" applyAlignment="1">
      <alignment vertical="center"/>
    </xf>
    <xf numFmtId="0" fontId="0" fillId="0" borderId="4" xfId="30" applyFont="1" applyFill="1" applyBorder="1" applyAlignment="1">
      <alignment vertical="center"/>
    </xf>
    <xf numFmtId="0" fontId="0" fillId="0" borderId="4" xfId="30" applyFont="1" applyFill="1" applyBorder="1" applyAlignment="1">
      <alignment horizontal="left" vertical="center"/>
    </xf>
    <xf numFmtId="0" fontId="0" fillId="0" borderId="2" xfId="56" applyFont="1" applyFill="1" applyBorder="1" applyAlignment="1">
      <alignment vertical="top" wrapText="1"/>
    </xf>
    <xf numFmtId="0" fontId="0" fillId="0" borderId="2" xfId="56" applyFont="1" applyFill="1" applyBorder="1" applyAlignment="1">
      <alignment vertical="top"/>
    </xf>
    <xf numFmtId="0" fontId="0" fillId="0" borderId="0" xfId="56" applyFont="1" applyFill="1" applyBorder="1" applyAlignment="1">
      <alignment vertical="top"/>
    </xf>
    <xf numFmtId="0" fontId="1" fillId="0" borderId="0" xfId="56" applyFont="1" applyAlignment="1">
      <alignment horizontal="left" vertical="center"/>
    </xf>
    <xf numFmtId="0" fontId="0" fillId="0" borderId="0" xfId="56" applyFont="1" applyAlignment="1">
      <alignment horizontal="center" vertical="center"/>
    </xf>
    <xf numFmtId="0" fontId="0" fillId="0" borderId="0" xfId="56" applyFont="1"/>
    <xf numFmtId="0" fontId="0" fillId="0" borderId="0" xfId="56" applyFont="1" applyFill="1" applyBorder="1" applyAlignment="1">
      <alignment horizontal="right"/>
    </xf>
    <xf numFmtId="0" fontId="0" fillId="0" borderId="0" xfId="56" applyFont="1" applyFill="1" applyBorder="1" applyAlignment="1">
      <alignment horizontal="right" vertical="center"/>
    </xf>
    <xf numFmtId="0" fontId="0" fillId="0" borderId="16" xfId="56" applyFont="1" applyFill="1" applyBorder="1" applyAlignment="1">
      <alignment horizontal="center" vertical="center"/>
    </xf>
    <xf numFmtId="0" fontId="0" fillId="0" borderId="17" xfId="56" applyFont="1" applyFill="1" applyBorder="1" applyAlignment="1">
      <alignment horizontal="center" vertical="center"/>
    </xf>
    <xf numFmtId="0" fontId="0" fillId="0" borderId="2" xfId="56" applyFont="1" applyFill="1" applyBorder="1" applyAlignment="1">
      <alignment vertical="center"/>
    </xf>
    <xf numFmtId="0" fontId="0" fillId="0" borderId="18" xfId="56" applyFont="1" applyFill="1" applyBorder="1" applyAlignment="1">
      <alignment vertical="center"/>
    </xf>
    <xf numFmtId="0" fontId="0" fillId="0" borderId="19" xfId="56" applyFont="1" applyFill="1" applyBorder="1" applyAlignment="1">
      <alignment horizontal="center" vertical="center"/>
    </xf>
    <xf numFmtId="0" fontId="0" fillId="0" borderId="20" xfId="56" applyFont="1" applyFill="1" applyBorder="1" applyAlignment="1">
      <alignment horizontal="center" vertical="center"/>
    </xf>
    <xf numFmtId="0" fontId="0" fillId="0" borderId="35" xfId="56" applyFont="1" applyFill="1" applyBorder="1" applyAlignment="1">
      <alignment horizontal="center" vertical="center" wrapText="1"/>
    </xf>
    <xf numFmtId="0" fontId="0" fillId="0" borderId="38" xfId="56" applyFont="1" applyBorder="1" applyAlignment="1">
      <alignment horizontal="center" vertical="center" wrapText="1"/>
    </xf>
    <xf numFmtId="0" fontId="0" fillId="0" borderId="36" xfId="56" applyFont="1" applyBorder="1" applyAlignment="1">
      <alignment horizontal="center" vertical="center" wrapText="1"/>
    </xf>
    <xf numFmtId="0" fontId="0" fillId="0" borderId="13" xfId="56" applyFont="1" applyFill="1" applyBorder="1" applyAlignment="1">
      <alignment vertical="center"/>
    </xf>
    <xf numFmtId="179" fontId="0" fillId="0" borderId="33" xfId="56" applyNumberFormat="1" applyFont="1" applyFill="1" applyBorder="1" applyAlignment="1">
      <alignment horizontal="right" vertical="center"/>
    </xf>
    <xf numFmtId="180" fontId="7" fillId="0" borderId="13" xfId="56" applyNumberFormat="1" applyFont="1" applyFill="1" applyBorder="1" applyAlignment="1">
      <alignment horizontal="center" vertical="center"/>
    </xf>
    <xf numFmtId="179" fontId="7" fillId="0" borderId="39" xfId="56" applyNumberFormat="1" applyFont="1" applyFill="1" applyBorder="1" applyAlignment="1">
      <alignment horizontal="center" vertical="center"/>
    </xf>
    <xf numFmtId="179" fontId="7" fillId="0" borderId="34" xfId="56" applyNumberFormat="1" applyFont="1" applyFill="1" applyBorder="1" applyAlignment="1">
      <alignment horizontal="center" vertical="center"/>
    </xf>
    <xf numFmtId="179" fontId="0" fillId="0" borderId="23" xfId="56" applyNumberFormat="1" applyFont="1" applyFill="1" applyBorder="1" applyAlignment="1">
      <alignment horizontal="right" vertical="center"/>
    </xf>
    <xf numFmtId="180" fontId="7" fillId="0" borderId="0" xfId="56" applyNumberFormat="1" applyFont="1" applyFill="1" applyBorder="1" applyAlignment="1">
      <alignment horizontal="center" vertical="center"/>
    </xf>
    <xf numFmtId="180" fontId="0" fillId="0" borderId="40" xfId="56" applyNumberFormat="1" applyFont="1" applyFill="1" applyBorder="1" applyAlignment="1">
      <alignment horizontal="right" vertical="center"/>
    </xf>
    <xf numFmtId="0" fontId="0" fillId="0" borderId="41" xfId="56" applyFont="1" applyBorder="1" applyAlignment="1">
      <alignment horizontal="right" vertical="center"/>
    </xf>
    <xf numFmtId="179" fontId="7" fillId="0" borderId="24" xfId="56" applyNumberFormat="1" applyFont="1" applyFill="1" applyBorder="1" applyAlignment="1">
      <alignment horizontal="center" vertical="center"/>
    </xf>
    <xf numFmtId="180" fontId="0" fillId="0" borderId="42" xfId="56" applyNumberFormat="1" applyFont="1" applyFill="1" applyBorder="1" applyAlignment="1">
      <alignment horizontal="center" vertical="center"/>
    </xf>
    <xf numFmtId="180" fontId="0" fillId="0" borderId="43" xfId="56" applyNumberFormat="1" applyFont="1" applyFill="1" applyBorder="1" applyAlignment="1">
      <alignment horizontal="center" vertical="center"/>
    </xf>
    <xf numFmtId="0" fontId="0" fillId="0" borderId="9" xfId="56" applyFont="1" applyFill="1" applyBorder="1" applyAlignment="1">
      <alignment vertical="center"/>
    </xf>
    <xf numFmtId="179" fontId="0" fillId="0" borderId="29" xfId="56" applyNumberFormat="1" applyFont="1" applyFill="1" applyBorder="1" applyAlignment="1">
      <alignment horizontal="right" vertical="center"/>
    </xf>
    <xf numFmtId="180" fontId="7" fillId="0" borderId="9" xfId="56" applyNumberFormat="1" applyFont="1" applyFill="1" applyBorder="1" applyAlignment="1">
      <alignment horizontal="center" vertical="center"/>
    </xf>
    <xf numFmtId="180" fontId="0" fillId="0" borderId="44" xfId="56" applyNumberFormat="1" applyFont="1" applyFill="1" applyBorder="1" applyAlignment="1">
      <alignment horizontal="center" vertical="center"/>
    </xf>
    <xf numFmtId="180" fontId="0" fillId="0" borderId="45" xfId="56" applyNumberFormat="1" applyFont="1" applyFill="1" applyBorder="1" applyAlignment="1">
      <alignment horizontal="center" vertical="center"/>
    </xf>
    <xf numFmtId="179" fontId="7" fillId="0" borderId="46" xfId="56" applyNumberFormat="1" applyFont="1" applyFill="1" applyBorder="1" applyAlignment="1">
      <alignment horizontal="center" vertical="center"/>
    </xf>
    <xf numFmtId="0" fontId="0" fillId="0" borderId="7" xfId="56" applyFont="1" applyFill="1" applyBorder="1" applyAlignment="1">
      <alignment vertical="center"/>
    </xf>
    <xf numFmtId="179" fontId="0" fillId="0" borderId="26" xfId="56" applyNumberFormat="1" applyFont="1" applyFill="1" applyBorder="1" applyAlignment="1">
      <alignment horizontal="right" vertical="center"/>
    </xf>
    <xf numFmtId="180" fontId="7" fillId="0" borderId="25" xfId="56" applyNumberFormat="1" applyFont="1" applyFill="1" applyBorder="1" applyAlignment="1">
      <alignment horizontal="center" vertical="center"/>
    </xf>
    <xf numFmtId="180" fontId="0" fillId="0" borderId="47" xfId="56" applyNumberFormat="1" applyFont="1" applyFill="1" applyBorder="1" applyAlignment="1">
      <alignment horizontal="center" vertical="center"/>
    </xf>
    <xf numFmtId="180" fontId="0" fillId="0" borderId="48" xfId="56" applyNumberFormat="1" applyFont="1" applyFill="1" applyBorder="1" applyAlignment="1">
      <alignment horizontal="center" vertical="center"/>
    </xf>
    <xf numFmtId="179" fontId="7" fillId="0" borderId="27" xfId="56" applyNumberFormat="1" applyFont="1" applyFill="1" applyBorder="1" applyAlignment="1">
      <alignment horizontal="center" vertical="center"/>
    </xf>
    <xf numFmtId="179" fontId="0" fillId="0" borderId="42" xfId="56" applyNumberFormat="1" applyFont="1" applyFill="1" applyBorder="1" applyAlignment="1">
      <alignment horizontal="right" vertical="center"/>
    </xf>
    <xf numFmtId="179" fontId="0" fillId="0" borderId="43" xfId="56" applyNumberFormat="1" applyFont="1" applyFill="1" applyBorder="1" applyAlignment="1">
      <alignment horizontal="right" vertical="center"/>
    </xf>
    <xf numFmtId="179" fontId="7" fillId="0" borderId="22" xfId="56" applyNumberFormat="1" applyFont="1" applyFill="1" applyBorder="1" applyAlignment="1">
      <alignment horizontal="center" vertical="center"/>
    </xf>
    <xf numFmtId="180" fontId="0" fillId="0" borderId="49" xfId="56" applyNumberFormat="1" applyFont="1" applyFill="1" applyBorder="1" applyAlignment="1">
      <alignment horizontal="center" vertical="center"/>
    </xf>
    <xf numFmtId="179" fontId="7" fillId="0" borderId="28" xfId="56" applyNumberFormat="1" applyFont="1" applyFill="1" applyBorder="1" applyAlignment="1">
      <alignment horizontal="center" vertical="center"/>
    </xf>
    <xf numFmtId="0" fontId="0" fillId="0" borderId="15" xfId="56" applyFont="1" applyFill="1" applyBorder="1" applyAlignment="1">
      <alignment vertical="center"/>
    </xf>
    <xf numFmtId="179" fontId="0" fillId="0" borderId="35" xfId="56" applyNumberFormat="1" applyFont="1" applyFill="1" applyBorder="1" applyAlignment="1">
      <alignment horizontal="right" vertical="center"/>
    </xf>
    <xf numFmtId="180" fontId="7" fillId="0" borderId="15" xfId="56" applyNumberFormat="1" applyFont="1" applyFill="1" applyBorder="1" applyAlignment="1">
      <alignment horizontal="center" vertical="center"/>
    </xf>
    <xf numFmtId="179" fontId="7" fillId="0" borderId="38" xfId="56" applyNumberFormat="1" applyFont="1" applyFill="1" applyBorder="1" applyAlignment="1">
      <alignment horizontal="center" vertical="center"/>
    </xf>
    <xf numFmtId="179" fontId="7" fillId="0" borderId="36" xfId="56" applyNumberFormat="1" applyFont="1" applyFill="1" applyBorder="1" applyAlignment="1">
      <alignment horizontal="center" vertical="center"/>
    </xf>
    <xf numFmtId="0" fontId="0" fillId="0" borderId="4" xfId="56" applyFont="1" applyFill="1" applyBorder="1" applyAlignment="1">
      <alignment vertical="center"/>
    </xf>
    <xf numFmtId="179" fontId="0" fillId="0" borderId="20" xfId="56" applyNumberFormat="1" applyFont="1" applyFill="1" applyBorder="1" applyAlignment="1">
      <alignment horizontal="right" vertical="center"/>
    </xf>
    <xf numFmtId="180" fontId="7" fillId="0" borderId="4" xfId="56" applyNumberFormat="1" applyFont="1" applyFill="1" applyBorder="1" applyAlignment="1">
      <alignment horizontal="center" vertical="center"/>
    </xf>
    <xf numFmtId="179" fontId="7" fillId="0" borderId="19" xfId="56" applyNumberFormat="1" applyFont="1" applyFill="1" applyBorder="1" applyAlignment="1">
      <alignment horizontal="center" vertical="center"/>
    </xf>
    <xf numFmtId="179" fontId="7" fillId="0" borderId="21" xfId="56" applyNumberFormat="1" applyFont="1" applyFill="1" applyBorder="1" applyAlignment="1">
      <alignment horizontal="center" vertical="center"/>
    </xf>
    <xf numFmtId="0" fontId="0" fillId="0" borderId="15" xfId="56" applyFont="1" applyFill="1" applyBorder="1" applyAlignment="1">
      <alignment horizontal="center" vertical="center" wrapText="1"/>
    </xf>
    <xf numFmtId="0" fontId="0" fillId="0" borderId="36" xfId="56" applyFont="1" applyFill="1" applyBorder="1" applyAlignment="1">
      <alignment horizontal="center" vertical="center" wrapText="1"/>
    </xf>
    <xf numFmtId="179" fontId="0" fillId="0" borderId="13" xfId="56" applyNumberFormat="1" applyFont="1" applyFill="1" applyBorder="1" applyAlignment="1">
      <alignment horizontal="right" vertical="center"/>
    </xf>
    <xf numFmtId="179" fontId="1" fillId="0" borderId="0" xfId="56" applyNumberFormat="1" applyFont="1" applyFill="1" applyAlignment="1">
      <alignment vertical="center"/>
    </xf>
    <xf numFmtId="179" fontId="0" fillId="0" borderId="0" xfId="56" applyNumberFormat="1" applyFont="1" applyFill="1" applyBorder="1" applyAlignment="1">
      <alignment horizontal="right" vertical="center"/>
    </xf>
    <xf numFmtId="179" fontId="7" fillId="0" borderId="50" xfId="56" applyNumberFormat="1" applyFont="1" applyFill="1" applyBorder="1" applyAlignment="1">
      <alignment horizontal="center" vertical="center"/>
    </xf>
    <xf numFmtId="179" fontId="0" fillId="0" borderId="9" xfId="56" applyNumberFormat="1" applyFont="1" applyFill="1" applyBorder="1" applyAlignment="1">
      <alignment horizontal="right" vertical="center"/>
    </xf>
    <xf numFmtId="179" fontId="0" fillId="0" borderId="7" xfId="56" applyNumberFormat="1" applyFont="1" applyFill="1" applyBorder="1" applyAlignment="1">
      <alignment horizontal="right" vertical="center"/>
    </xf>
    <xf numFmtId="179" fontId="0" fillId="0" borderId="51" xfId="56" applyNumberFormat="1" applyFont="1" applyFill="1" applyBorder="1" applyAlignment="1">
      <alignment horizontal="center" vertical="center"/>
    </xf>
    <xf numFmtId="179" fontId="0" fillId="0" borderId="52" xfId="56" applyNumberFormat="1" applyFont="1" applyFill="1" applyBorder="1" applyAlignment="1">
      <alignment horizontal="center" vertical="center"/>
    </xf>
    <xf numFmtId="179" fontId="0" fillId="0" borderId="53" xfId="56" applyNumberFormat="1" applyFont="1" applyFill="1" applyBorder="1" applyAlignment="1">
      <alignment horizontal="center" vertical="center"/>
    </xf>
    <xf numFmtId="179" fontId="0" fillId="0" borderId="49" xfId="56" applyNumberFormat="1" applyFont="1" applyFill="1" applyBorder="1" applyAlignment="1">
      <alignment horizontal="center" vertical="center"/>
    </xf>
    <xf numFmtId="180" fontId="0" fillId="0" borderId="53" xfId="56" applyNumberFormat="1" applyFont="1" applyFill="1" applyBorder="1" applyAlignment="1">
      <alignment horizontal="center" vertical="center"/>
    </xf>
    <xf numFmtId="179" fontId="0" fillId="0" borderId="54" xfId="56" applyNumberFormat="1" applyFont="1" applyFill="1" applyBorder="1" applyAlignment="1">
      <alignment horizontal="center" vertical="center"/>
    </xf>
    <xf numFmtId="179" fontId="0" fillId="0" borderId="55" xfId="56" applyNumberFormat="1" applyFont="1" applyFill="1" applyBorder="1" applyAlignment="1">
      <alignment horizontal="center" vertical="center"/>
    </xf>
    <xf numFmtId="38" fontId="5" fillId="0" borderId="0" xfId="45" applyFont="1" applyFill="1" applyBorder="1" applyAlignment="1">
      <alignment vertical="center"/>
    </xf>
    <xf numFmtId="179" fontId="0" fillId="0" borderId="15" xfId="56" applyNumberFormat="1" applyFont="1" applyFill="1" applyBorder="1" applyAlignment="1">
      <alignment horizontal="right" vertical="center"/>
    </xf>
    <xf numFmtId="179" fontId="7" fillId="0" borderId="36" xfId="45" applyNumberFormat="1" applyFont="1" applyFill="1" applyBorder="1" applyAlignment="1">
      <alignment horizontal="center" vertical="center"/>
    </xf>
    <xf numFmtId="179" fontId="0" fillId="0" borderId="4" xfId="56" applyNumberFormat="1" applyFont="1" applyFill="1" applyBorder="1" applyAlignment="1">
      <alignment horizontal="right" vertical="center"/>
    </xf>
    <xf numFmtId="179" fontId="7" fillId="0" borderId="21" xfId="45" applyNumberFormat="1" applyFont="1" applyFill="1" applyBorder="1" applyAlignment="1">
      <alignment horizontal="center" vertical="center"/>
    </xf>
    <xf numFmtId="49" fontId="0" fillId="2" borderId="0" xfId="0" applyNumberFormat="1" applyFont="1" applyFill="1">
      <alignment vertical="center"/>
    </xf>
    <xf numFmtId="0" fontId="0" fillId="2" borderId="0" xfId="0" applyFont="1" applyFill="1" applyAlignment="1"/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8" fillId="2" borderId="0" xfId="0" applyFont="1" applyFill="1" applyBorder="1" applyAlignment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38" fontId="0" fillId="2" borderId="5" xfId="2" applyFont="1" applyFill="1" applyBorder="1" applyAlignment="1">
      <alignment vertical="center"/>
    </xf>
    <xf numFmtId="38" fontId="0" fillId="2" borderId="0" xfId="2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0" fillId="2" borderId="6" xfId="2" applyFont="1" applyFill="1" applyBorder="1" applyAlignment="1">
      <alignment vertical="center"/>
    </xf>
    <xf numFmtId="38" fontId="0" fillId="2" borderId="7" xfId="2" applyFont="1" applyFill="1" applyBorder="1" applyAlignment="1">
      <alignment vertical="center"/>
    </xf>
    <xf numFmtId="38" fontId="0" fillId="2" borderId="10" xfId="2" applyFont="1" applyFill="1" applyBorder="1" applyAlignment="1">
      <alignment vertical="center"/>
    </xf>
    <xf numFmtId="38" fontId="0" fillId="2" borderId="11" xfId="2" applyFont="1" applyFill="1" applyBorder="1" applyAlignment="1">
      <alignment vertical="center"/>
    </xf>
    <xf numFmtId="49" fontId="5" fillId="2" borderId="0" xfId="2" applyNumberFormat="1" applyFont="1" applyFill="1" applyBorder="1" applyAlignment="1">
      <alignment vertical="center"/>
    </xf>
    <xf numFmtId="38" fontId="5" fillId="2" borderId="2" xfId="2" applyFont="1" applyFill="1" applyBorder="1" applyAlignment="1">
      <alignment vertical="center"/>
    </xf>
    <xf numFmtId="38" fontId="9" fillId="2" borderId="2" xfId="2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38" fontId="9" fillId="2" borderId="0" xfId="2" applyFont="1" applyFill="1" applyBorder="1" applyAlignment="1">
      <alignment vertical="center"/>
    </xf>
    <xf numFmtId="0" fontId="0" fillId="2" borderId="0" xfId="0" applyFont="1" applyFill="1" applyBorder="1" applyAlignment="1">
      <alignment horizontal="right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179" fontId="0" fillId="2" borderId="23" xfId="0" applyNumberFormat="1" applyFont="1" applyFill="1" applyBorder="1" applyAlignment="1">
      <alignment horizontal="right" vertical="center"/>
    </xf>
    <xf numFmtId="0" fontId="7" fillId="2" borderId="2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181" fontId="7" fillId="2" borderId="24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179" fontId="0" fillId="2" borderId="26" xfId="0" applyNumberFormat="1" applyFont="1" applyFill="1" applyBorder="1" applyAlignment="1">
      <alignment horizontal="right" vertical="center"/>
    </xf>
    <xf numFmtId="37" fontId="7" fillId="2" borderId="27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179" fontId="0" fillId="2" borderId="31" xfId="0" applyNumberFormat="1" applyFont="1" applyFill="1" applyBorder="1" applyAlignment="1">
      <alignment horizontal="right" vertical="center"/>
    </xf>
    <xf numFmtId="181" fontId="7" fillId="2" borderId="3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49" fontId="1" fillId="0" borderId="0" xfId="1" applyNumberFormat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2" borderId="0" xfId="5" applyFont="1" applyFill="1">
      <alignment vertical="center"/>
    </xf>
    <xf numFmtId="0" fontId="12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6" fillId="0" borderId="0" xfId="1" applyFont="1" applyAlignment="1">
      <alignment horizontal="center" vertical="center"/>
    </xf>
    <xf numFmtId="49" fontId="5" fillId="0" borderId="0" xfId="1" applyNumberFormat="1" applyFont="1" applyFill="1" applyAlignment="1">
      <alignment vertical="center"/>
    </xf>
    <xf numFmtId="0" fontId="0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9" fontId="1" fillId="0" borderId="0" xfId="1" applyNumberFormat="1" applyFont="1" applyFill="1" applyAlignment="1">
      <alignment horizontal="center" vertical="center"/>
    </xf>
    <xf numFmtId="0" fontId="0" fillId="0" borderId="10" xfId="1" applyFont="1" applyFill="1" applyBorder="1" applyAlignment="1">
      <alignment horizontal="center" vertical="center"/>
    </xf>
    <xf numFmtId="0" fontId="0" fillId="0" borderId="11" xfId="1" applyFont="1" applyFill="1" applyBorder="1" applyAlignment="1">
      <alignment horizontal="center" vertical="center"/>
    </xf>
    <xf numFmtId="0" fontId="0" fillId="0" borderId="5" xfId="1" applyFont="1" applyFill="1" applyBorder="1" applyAlignment="1">
      <alignment vertical="center"/>
    </xf>
    <xf numFmtId="0" fontId="0" fillId="0" borderId="0" xfId="1" applyFont="1" applyFill="1" applyBorder="1" applyAlignment="1">
      <alignment vertical="center"/>
    </xf>
    <xf numFmtId="38" fontId="2" fillId="0" borderId="0" xfId="45" applyFont="1" applyFill="1" applyBorder="1" applyAlignment="1">
      <alignment vertical="center"/>
    </xf>
    <xf numFmtId="0" fontId="0" fillId="0" borderId="0" xfId="1" applyFont="1" applyFill="1" applyAlignment="1">
      <alignment vertical="center"/>
    </xf>
    <xf numFmtId="38" fontId="0" fillId="0" borderId="10" xfId="45" applyFont="1" applyFill="1" applyBorder="1" applyAlignment="1">
      <alignment horizontal="center" vertical="center"/>
    </xf>
    <xf numFmtId="38" fontId="0" fillId="0" borderId="11" xfId="45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0" fillId="0" borderId="11" xfId="1" applyFont="1" applyFill="1" applyBorder="1" applyAlignment="1">
      <alignment vertical="center"/>
    </xf>
    <xf numFmtId="0" fontId="0" fillId="0" borderId="31" xfId="1" applyFont="1" applyFill="1" applyBorder="1" applyAlignment="1">
      <alignment horizontal="center" vertical="center"/>
    </xf>
    <xf numFmtId="179" fontId="0" fillId="0" borderId="0" xfId="1" applyNumberFormat="1" applyFont="1" applyFill="1" applyBorder="1" applyAlignment="1">
      <alignment vertical="center"/>
    </xf>
    <xf numFmtId="0" fontId="0" fillId="0" borderId="23" xfId="1" applyFont="1" applyFill="1" applyBorder="1" applyAlignment="1">
      <alignment horizontal="right" vertical="center"/>
    </xf>
    <xf numFmtId="179" fontId="0" fillId="2" borderId="23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79" fontId="2" fillId="0" borderId="0" xfId="1" applyNumberFormat="1" applyFont="1" applyFill="1" applyBorder="1" applyAlignment="1">
      <alignment vertical="center"/>
    </xf>
    <xf numFmtId="179" fontId="0" fillId="0" borderId="11" xfId="45" applyNumberFormat="1" applyFont="1" applyFill="1" applyBorder="1" applyAlignment="1">
      <alignment horizontal="center" vertical="center"/>
    </xf>
    <xf numFmtId="179" fontId="0" fillId="0" borderId="30" xfId="45" applyNumberFormat="1" applyFont="1" applyFill="1" applyBorder="1" applyAlignment="1">
      <alignment horizontal="center" vertical="center"/>
    </xf>
    <xf numFmtId="179" fontId="0" fillId="2" borderId="31" xfId="1" applyNumberFormat="1" applyFont="1" applyFill="1" applyBorder="1" applyAlignment="1">
      <alignment horizontal="right" vertical="center"/>
    </xf>
    <xf numFmtId="0" fontId="0" fillId="0" borderId="32" xfId="1" applyFont="1" applyFill="1" applyBorder="1" applyAlignment="1">
      <alignment horizontal="center" vertical="center"/>
    </xf>
    <xf numFmtId="182" fontId="7" fillId="0" borderId="24" xfId="1" applyNumberFormat="1" applyFont="1" applyFill="1" applyBorder="1" applyAlignment="1">
      <alignment horizontal="center" vertical="center"/>
    </xf>
    <xf numFmtId="182" fontId="7" fillId="2" borderId="24" xfId="1" applyNumberFormat="1" applyFont="1" applyFill="1" applyBorder="1" applyAlignment="1">
      <alignment horizontal="center" vertical="center"/>
    </xf>
    <xf numFmtId="38" fontId="0" fillId="0" borderId="6" xfId="45" applyFont="1" applyFill="1" applyBorder="1" applyAlignment="1">
      <alignment horizontal="center" vertical="center"/>
    </xf>
    <xf numFmtId="38" fontId="0" fillId="0" borderId="7" xfId="45" applyFont="1" applyFill="1" applyBorder="1" applyAlignment="1">
      <alignment horizontal="center" vertical="center"/>
    </xf>
    <xf numFmtId="38" fontId="0" fillId="0" borderId="0" xfId="45" applyFont="1" applyFill="1" applyBorder="1" applyAlignment="1">
      <alignment horizontal="center" vertical="center"/>
    </xf>
    <xf numFmtId="38" fontId="0" fillId="0" borderId="5" xfId="45" applyFont="1" applyFill="1" applyBorder="1" applyAlignment="1">
      <alignment horizontal="center" vertical="center"/>
    </xf>
    <xf numFmtId="0" fontId="0" fillId="0" borderId="14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182" fontId="7" fillId="2" borderId="32" xfId="1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right" vertical="center"/>
    </xf>
    <xf numFmtId="0" fontId="7" fillId="0" borderId="24" xfId="1" applyFont="1" applyFill="1" applyBorder="1" applyAlignment="1">
      <alignment horizontal="center" vertical="center"/>
    </xf>
    <xf numFmtId="181" fontId="7" fillId="2" borderId="24" xfId="1" applyNumberFormat="1" applyFont="1" applyFill="1" applyBorder="1" applyAlignment="1">
      <alignment horizontal="center" vertical="center"/>
    </xf>
    <xf numFmtId="179" fontId="0" fillId="2" borderId="26" xfId="1" applyNumberFormat="1" applyFont="1" applyFill="1" applyBorder="1" applyAlignment="1">
      <alignment horizontal="right" vertical="center"/>
    </xf>
    <xf numFmtId="181" fontId="7" fillId="2" borderId="27" xfId="1" applyNumberFormat="1" applyFont="1" applyFill="1" applyBorder="1" applyAlignment="1">
      <alignment horizontal="center" vertical="center"/>
    </xf>
    <xf numFmtId="0" fontId="0" fillId="2" borderId="23" xfId="1" applyFont="1" applyFill="1" applyBorder="1" applyAlignment="1">
      <alignment horizontal="right" vertical="center"/>
    </xf>
    <xf numFmtId="0" fontId="7" fillId="2" borderId="24" xfId="1" applyFont="1" applyFill="1" applyBorder="1" applyAlignment="1">
      <alignment horizontal="center" vertical="center"/>
    </xf>
    <xf numFmtId="181" fontId="7" fillId="2" borderId="24" xfId="1" applyNumberFormat="1" applyFont="1" applyFill="1" applyBorder="1" applyAlignment="1">
      <alignment horizontal="right" vertical="center"/>
    </xf>
    <xf numFmtId="0" fontId="7" fillId="2" borderId="24" xfId="1" applyFont="1" applyFill="1" applyBorder="1" applyAlignment="1">
      <alignment horizontal="right" vertical="center"/>
    </xf>
    <xf numFmtId="0" fontId="0" fillId="0" borderId="22" xfId="1" applyFont="1" applyFill="1" applyBorder="1" applyAlignment="1">
      <alignment vertical="center"/>
    </xf>
    <xf numFmtId="0" fontId="7" fillId="0" borderId="24" xfId="1" applyFont="1" applyFill="1" applyBorder="1" applyAlignment="1">
      <alignment horizontal="right" vertical="center"/>
    </xf>
    <xf numFmtId="0" fontId="0" fillId="0" borderId="38" xfId="1" applyFont="1" applyFill="1" applyBorder="1" applyAlignment="1">
      <alignment horizontal="center" vertical="center"/>
    </xf>
    <xf numFmtId="179" fontId="0" fillId="2" borderId="35" xfId="1" applyNumberFormat="1" applyFont="1" applyFill="1" applyBorder="1" applyAlignment="1">
      <alignment horizontal="right" vertical="center"/>
    </xf>
    <xf numFmtId="181" fontId="7" fillId="2" borderId="36" xfId="1" applyNumberFormat="1" applyFont="1" applyFill="1" applyBorder="1" applyAlignment="1">
      <alignment horizontal="center" vertical="center"/>
    </xf>
    <xf numFmtId="0" fontId="0" fillId="0" borderId="30" xfId="1" applyFont="1" applyFill="1" applyBorder="1" applyAlignment="1">
      <alignment horizontal="center" vertical="center"/>
    </xf>
    <xf numFmtId="181" fontId="7" fillId="2" borderId="32" xfId="1" applyNumberFormat="1" applyFont="1" applyFill="1" applyBorder="1" applyAlignment="1">
      <alignment horizontal="center" vertical="center"/>
    </xf>
  </cellXfs>
  <cellStyles count="60">
    <cellStyle name="標準" xfId="0" builtinId="0"/>
    <cellStyle name="標準 9" xfId="1"/>
    <cellStyle name="桁区切り[0]" xfId="2" builtinId="6"/>
    <cellStyle name="入力" xfId="3" builtinId="20"/>
    <cellStyle name="桁区切り" xfId="4" builtinId="3"/>
    <cellStyle name="標準 7" xfId="5"/>
    <cellStyle name="通貨[0]" xfId="6" builtinId="7"/>
    <cellStyle name="40% - アクセント 5" xfId="7" builtinId="47"/>
    <cellStyle name="通貨" xfId="8" builtinId="4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20% - アクセント 4" xfId="13" builtinId="42"/>
    <cellStyle name="メモ" xfId="14" builtinId="10"/>
    <cellStyle name="標準 4" xfId="15"/>
    <cellStyle name="良い" xfId="16" builtinId="26"/>
    <cellStyle name="警告文" xfId="17" builtinId="11"/>
    <cellStyle name="リンクセル" xfId="18" builtinId="24"/>
    <cellStyle name="タイトル" xfId="19" builtinId="15"/>
    <cellStyle name="説明文" xfId="20" builtinId="53"/>
    <cellStyle name="アクセント 6" xfId="21" builtinId="49"/>
    <cellStyle name="出力" xfId="22" builtinId="21"/>
    <cellStyle name="見出し 1" xfId="23" builtinId="16"/>
    <cellStyle name="見出し 2" xfId="24" builtinId="17"/>
    <cellStyle name="計算" xfId="25" builtinId="22"/>
    <cellStyle name="見出し 3" xfId="26" builtinId="18"/>
    <cellStyle name="見出し 4" xfId="27" builtinId="19"/>
    <cellStyle name="60% - アクセント 5" xfId="28" builtinId="48"/>
    <cellStyle name="チェックセル" xfId="29" builtinId="23"/>
    <cellStyle name="標準_別冊１　Ｐ2～Ｐ5　普通会計４表20070113_仕訳" xfId="30"/>
    <cellStyle name="40% - アクセント 1" xfId="31" builtinId="31"/>
    <cellStyle name="集計" xfId="32" builtinId="25"/>
    <cellStyle name="悪い" xfId="33" builtinId="27"/>
    <cellStyle name="どちらでもない" xfId="34" builtinId="28"/>
    <cellStyle name="標準 2 3" xfId="35"/>
    <cellStyle name="アクセント 1" xfId="36" builtinId="29"/>
    <cellStyle name="20% - アクセント 1" xfId="37" builtinId="30"/>
    <cellStyle name="20% - アクセント 5" xfId="38" builtinId="46"/>
    <cellStyle name="60% - アクセント 1" xfId="39" builtinId="32"/>
    <cellStyle name="20% - アクセント 2" xfId="40" builtinId="34"/>
    <cellStyle name="40% - アクセント 2" xfId="41" builtinId="35"/>
    <cellStyle name="20% - アクセント 6" xfId="42" builtinId="50"/>
    <cellStyle name="60% - アクセント 2" xfId="43" builtinId="36"/>
    <cellStyle name="アクセント 3" xfId="44" builtinId="37"/>
    <cellStyle name="桁区切り 2" xfId="45"/>
    <cellStyle name="20% - アクセント 3" xfId="46" builtinId="38"/>
    <cellStyle name="40% - アクセント 3" xfId="47" builtinId="39"/>
    <cellStyle name="60% - アクセント 3" xfId="48" builtinId="40"/>
    <cellStyle name="アクセント 4" xfId="49" builtinId="41"/>
    <cellStyle name="40% - アクセント 4" xfId="50" builtinId="43"/>
    <cellStyle name="60% - アクセント 4" xfId="51" builtinId="44"/>
    <cellStyle name="アクセント 5" xfId="52" builtinId="45"/>
    <cellStyle name="40% - アクセント 6" xfId="53" builtinId="51"/>
    <cellStyle name="60% - アクセント 6" xfId="54" builtinId="52"/>
    <cellStyle name="標準 2" xfId="55"/>
    <cellStyle name="標準 5" xfId="56"/>
    <cellStyle name="標準 6" xfId="57"/>
    <cellStyle name="標準 8" xfId="58"/>
    <cellStyle name="標準_03.04.01.財務諸表雛形_様式_桜内案１_コピー03　普通会計４表2006.12.23_仕訳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E73"/>
  <sheetViews>
    <sheetView showGridLines="0" tabSelected="1" zoomScale="85" zoomScaleNormal="85" zoomScaleSheetLayoutView="85" topLeftCell="C1" workbookViewId="0">
      <selection activeCell="C1" sqref="C1"/>
    </sheetView>
  </sheetViews>
  <sheetFormatPr defaultColWidth="9" defaultRowHeight="12.75"/>
  <cols>
    <col min="1" max="2" width="9" style="236" hidden="1" customWidth="1"/>
    <col min="3" max="3" width="0.625" style="237" customWidth="1"/>
    <col min="4" max="14" width="2.125" style="237" customWidth="1"/>
    <col min="15" max="15" width="6" style="237" customWidth="1"/>
    <col min="16" max="16" width="22.375" style="237" customWidth="1"/>
    <col min="17" max="17" width="3.375" style="237" customWidth="1"/>
    <col min="18" max="19" width="2.125" style="237" customWidth="1"/>
    <col min="20" max="24" width="3.875" style="237" customWidth="1"/>
    <col min="25" max="25" width="3.125" style="237" customWidth="1"/>
    <col min="26" max="26" width="24.125" style="237" customWidth="1"/>
    <col min="27" max="27" width="3.125" style="237" customWidth="1"/>
    <col min="28" max="28" width="0.625" style="237" customWidth="1"/>
    <col min="29" max="29" width="9" style="237"/>
    <col min="30" max="31" width="9" style="237" hidden="1" customWidth="1"/>
    <col min="32" max="16384" width="9" style="237"/>
  </cols>
  <sheetData>
    <row r="1" s="4" customFormat="1" ht="13.5" spans="1:27">
      <c r="A1" s="2"/>
      <c r="B1" s="238"/>
      <c r="C1" s="238"/>
      <c r="D1" s="238"/>
      <c r="E1" s="238"/>
      <c r="F1" s="238"/>
      <c r="G1" s="238"/>
      <c r="H1" s="238"/>
      <c r="I1" s="3"/>
      <c r="J1" s="3"/>
      <c r="K1" s="3"/>
      <c r="L1" s="3"/>
      <c r="M1" s="3"/>
      <c r="N1" s="3"/>
      <c r="O1" s="257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</row>
    <row r="2" ht="23.25" customHeight="1" spans="3:27">
      <c r="C2" s="239"/>
      <c r="D2" s="240" t="s">
        <v>0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</row>
    <row r="3" ht="21" customHeight="1" spans="4:27">
      <c r="D3" s="241" t="s">
        <v>1</v>
      </c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</row>
    <row r="4" ht="16.5" customHeight="1" spans="1:28">
      <c r="A4" s="242"/>
      <c r="B4" s="242"/>
      <c r="D4" s="243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79" t="s">
        <v>2</v>
      </c>
      <c r="AB4" s="244"/>
    </row>
    <row r="5" s="235" customFormat="1" ht="14.25" customHeight="1" spans="1:27">
      <c r="A5" s="245" t="s">
        <v>3</v>
      </c>
      <c r="B5" s="245" t="s">
        <v>4</v>
      </c>
      <c r="D5" s="246" t="s">
        <v>5</v>
      </c>
      <c r="E5" s="247"/>
      <c r="F5" s="247"/>
      <c r="G5" s="247"/>
      <c r="H5" s="247"/>
      <c r="I5" s="247"/>
      <c r="J5" s="247"/>
      <c r="K5" s="259"/>
      <c r="L5" s="259"/>
      <c r="M5" s="259"/>
      <c r="N5" s="259"/>
      <c r="O5" s="259"/>
      <c r="P5" s="260" t="s">
        <v>6</v>
      </c>
      <c r="Q5" s="269"/>
      <c r="R5" s="247" t="s">
        <v>5</v>
      </c>
      <c r="S5" s="247"/>
      <c r="T5" s="247"/>
      <c r="U5" s="247"/>
      <c r="V5" s="247"/>
      <c r="W5" s="247"/>
      <c r="X5" s="247"/>
      <c r="Y5" s="247"/>
      <c r="Z5" s="260" t="s">
        <v>6</v>
      </c>
      <c r="AA5" s="269"/>
    </row>
    <row r="6" ht="14.65" customHeight="1" spans="4:27">
      <c r="D6" s="248" t="s">
        <v>7</v>
      </c>
      <c r="E6" s="249"/>
      <c r="F6" s="103"/>
      <c r="G6" s="114"/>
      <c r="H6" s="114"/>
      <c r="I6" s="114"/>
      <c r="J6" s="114"/>
      <c r="K6" s="249"/>
      <c r="L6" s="249"/>
      <c r="M6" s="249"/>
      <c r="N6" s="261"/>
      <c r="O6" s="261"/>
      <c r="P6" s="262"/>
      <c r="Q6" s="270"/>
      <c r="R6" s="103" t="s">
        <v>8</v>
      </c>
      <c r="S6" s="103"/>
      <c r="T6" s="103"/>
      <c r="U6" s="103"/>
      <c r="V6" s="103"/>
      <c r="W6" s="103"/>
      <c r="X6" s="103"/>
      <c r="Y6" s="249"/>
      <c r="Z6" s="262"/>
      <c r="AA6" s="280"/>
    </row>
    <row r="7" ht="14.65" customHeight="1" spans="1:31">
      <c r="A7" s="236" t="s">
        <v>9</v>
      </c>
      <c r="B7" s="236" t="s">
        <v>10</v>
      </c>
      <c r="D7" s="102"/>
      <c r="E7" s="103" t="s">
        <v>11</v>
      </c>
      <c r="F7" s="103"/>
      <c r="G7" s="103"/>
      <c r="H7" s="103"/>
      <c r="I7" s="103"/>
      <c r="J7" s="103"/>
      <c r="K7" s="249"/>
      <c r="L7" s="249"/>
      <c r="M7" s="249"/>
      <c r="N7" s="261"/>
      <c r="O7" s="261"/>
      <c r="P7" s="263">
        <v>119409338454</v>
      </c>
      <c r="Q7" s="271"/>
      <c r="R7" s="103"/>
      <c r="S7" s="103" t="s">
        <v>12</v>
      </c>
      <c r="T7" s="103"/>
      <c r="U7" s="103"/>
      <c r="V7" s="103"/>
      <c r="W7" s="103"/>
      <c r="X7" s="103"/>
      <c r="Y7" s="249"/>
      <c r="Z7" s="263">
        <v>24605083035</v>
      </c>
      <c r="AA7" s="281"/>
      <c r="AD7" s="237">
        <f>IF(AND(AD8="-",AD36="-",AD39="-"),"-",SUM(AD8,AD36,AD39))</f>
        <v>119409338454</v>
      </c>
      <c r="AE7" s="237">
        <f>IF(COUNTIF(AE8:AE12,"-")=COUNTA(AE8:AE12),"-",SUM(AE8:AE12))</f>
        <v>24605083035</v>
      </c>
    </row>
    <row r="8" ht="14.65" customHeight="1" spans="1:31">
      <c r="A8" s="236" t="s">
        <v>13</v>
      </c>
      <c r="B8" s="236" t="s">
        <v>14</v>
      </c>
      <c r="D8" s="102"/>
      <c r="E8" s="103"/>
      <c r="F8" s="103" t="s">
        <v>15</v>
      </c>
      <c r="G8" s="103"/>
      <c r="H8" s="103"/>
      <c r="I8" s="103"/>
      <c r="J8" s="103"/>
      <c r="K8" s="249"/>
      <c r="L8" s="249"/>
      <c r="M8" s="249"/>
      <c r="N8" s="261"/>
      <c r="O8" s="261"/>
      <c r="P8" s="263">
        <v>115402795747</v>
      </c>
      <c r="Q8" s="271"/>
      <c r="R8" s="103"/>
      <c r="S8" s="103"/>
      <c r="T8" s="103" t="s">
        <v>16</v>
      </c>
      <c r="U8" s="103"/>
      <c r="V8" s="103"/>
      <c r="W8" s="103"/>
      <c r="X8" s="103"/>
      <c r="Y8" s="249"/>
      <c r="Z8" s="263">
        <v>23677372844</v>
      </c>
      <c r="AA8" s="281"/>
      <c r="AD8" s="237">
        <f>IF(AND(AD9="-",AD25="-",COUNTIF(AD34:AD35,"-")=COUNTA(AD34:AD35)),"-",SUM(AD9,AD25,AD34:AD35))</f>
        <v>115402795747</v>
      </c>
      <c r="AE8" s="237">
        <v>23677372844</v>
      </c>
    </row>
    <row r="9" ht="14.65" customHeight="1" spans="1:31">
      <c r="A9" s="236" t="s">
        <v>17</v>
      </c>
      <c r="B9" s="236" t="s">
        <v>18</v>
      </c>
      <c r="D9" s="102"/>
      <c r="E9" s="103"/>
      <c r="F9" s="103"/>
      <c r="G9" s="103" t="s">
        <v>19</v>
      </c>
      <c r="H9" s="103"/>
      <c r="I9" s="103"/>
      <c r="J9" s="103"/>
      <c r="K9" s="249"/>
      <c r="L9" s="249"/>
      <c r="M9" s="249"/>
      <c r="N9" s="261"/>
      <c r="O9" s="261"/>
      <c r="P9" s="263">
        <v>75873542410</v>
      </c>
      <c r="Q9" s="271"/>
      <c r="R9" s="103"/>
      <c r="S9" s="103"/>
      <c r="T9" s="103" t="s">
        <v>20</v>
      </c>
      <c r="U9" s="103"/>
      <c r="V9" s="103"/>
      <c r="W9" s="103"/>
      <c r="X9" s="103"/>
      <c r="Y9" s="249"/>
      <c r="Z9" s="263">
        <v>454103194</v>
      </c>
      <c r="AA9" s="281"/>
      <c r="AD9" s="237">
        <f>IF(COUNTIF(AD10:AD24,"-")=COUNTA(AD10:AD24),"-",SUM(AD10:AD24))</f>
        <v>75873542410</v>
      </c>
      <c r="AE9" s="237">
        <v>454103194</v>
      </c>
    </row>
    <row r="10" ht="14.65" customHeight="1" spans="1:31">
      <c r="A10" s="236" t="s">
        <v>21</v>
      </c>
      <c r="B10" s="236" t="s">
        <v>22</v>
      </c>
      <c r="D10" s="102"/>
      <c r="E10" s="103"/>
      <c r="F10" s="103"/>
      <c r="G10" s="103"/>
      <c r="H10" s="103" t="s">
        <v>23</v>
      </c>
      <c r="I10" s="103"/>
      <c r="J10" s="103"/>
      <c r="K10" s="249"/>
      <c r="L10" s="249"/>
      <c r="M10" s="249"/>
      <c r="N10" s="261"/>
      <c r="O10" s="261"/>
      <c r="P10" s="263">
        <v>46355453265</v>
      </c>
      <c r="Q10" s="271"/>
      <c r="R10" s="103"/>
      <c r="S10" s="103"/>
      <c r="T10" s="103" t="s">
        <v>24</v>
      </c>
      <c r="U10" s="103"/>
      <c r="V10" s="103"/>
      <c r="W10" s="103"/>
      <c r="X10" s="103"/>
      <c r="Y10" s="249"/>
      <c r="Z10" s="263">
        <v>473606997</v>
      </c>
      <c r="AA10" s="281"/>
      <c r="AD10" s="237">
        <v>46355453265</v>
      </c>
      <c r="AE10" s="237">
        <v>473606997</v>
      </c>
    </row>
    <row r="11" ht="14.65" customHeight="1" spans="1:31">
      <c r="A11" s="236" t="s">
        <v>25</v>
      </c>
      <c r="B11" s="236" t="s">
        <v>26</v>
      </c>
      <c r="D11" s="102"/>
      <c r="E11" s="103"/>
      <c r="F11" s="103"/>
      <c r="G11" s="103"/>
      <c r="H11" s="103" t="s">
        <v>27</v>
      </c>
      <c r="I11" s="103"/>
      <c r="J11" s="103"/>
      <c r="K11" s="249"/>
      <c r="L11" s="249"/>
      <c r="M11" s="249"/>
      <c r="N11" s="261"/>
      <c r="O11" s="261"/>
      <c r="P11" s="263" t="s">
        <v>28</v>
      </c>
      <c r="Q11" s="271"/>
      <c r="R11" s="103"/>
      <c r="S11" s="103"/>
      <c r="T11" s="103" t="s">
        <v>29</v>
      </c>
      <c r="U11" s="103"/>
      <c r="V11" s="103"/>
      <c r="W11" s="103"/>
      <c r="X11" s="103"/>
      <c r="Y11" s="249"/>
      <c r="Z11" s="263" t="s">
        <v>28</v>
      </c>
      <c r="AA11" s="281"/>
      <c r="AD11" s="237" t="s">
        <v>28</v>
      </c>
      <c r="AE11" s="237" t="s">
        <v>28</v>
      </c>
    </row>
    <row r="12" ht="14.65" customHeight="1" spans="1:31">
      <c r="A12" s="236" t="s">
        <v>30</v>
      </c>
      <c r="B12" s="236" t="s">
        <v>31</v>
      </c>
      <c r="D12" s="102"/>
      <c r="E12" s="103"/>
      <c r="F12" s="103"/>
      <c r="G12" s="103"/>
      <c r="H12" s="103" t="s">
        <v>32</v>
      </c>
      <c r="I12" s="103"/>
      <c r="J12" s="103"/>
      <c r="K12" s="249"/>
      <c r="L12" s="249"/>
      <c r="M12" s="249"/>
      <c r="N12" s="261"/>
      <c r="O12" s="261"/>
      <c r="P12" s="263">
        <v>60231908388</v>
      </c>
      <c r="Q12" s="271"/>
      <c r="R12" s="103"/>
      <c r="S12" s="103"/>
      <c r="T12" s="103" t="s">
        <v>33</v>
      </c>
      <c r="U12" s="103"/>
      <c r="V12" s="103"/>
      <c r="W12" s="103"/>
      <c r="X12" s="103"/>
      <c r="Y12" s="249"/>
      <c r="Z12" s="263" t="s">
        <v>28</v>
      </c>
      <c r="AA12" s="281"/>
      <c r="AD12" s="237">
        <v>60231908388</v>
      </c>
      <c r="AE12" s="237" t="s">
        <v>28</v>
      </c>
    </row>
    <row r="13" ht="14.65" customHeight="1" spans="1:31">
      <c r="A13" s="236" t="s">
        <v>34</v>
      </c>
      <c r="B13" s="236" t="s">
        <v>35</v>
      </c>
      <c r="D13" s="102"/>
      <c r="E13" s="103"/>
      <c r="F13" s="103"/>
      <c r="G13" s="103"/>
      <c r="H13" s="103" t="s">
        <v>36</v>
      </c>
      <c r="I13" s="103"/>
      <c r="J13" s="103"/>
      <c r="K13" s="249"/>
      <c r="L13" s="249"/>
      <c r="M13" s="249"/>
      <c r="N13" s="261"/>
      <c r="O13" s="261"/>
      <c r="P13" s="263">
        <v>-31363196247</v>
      </c>
      <c r="Q13" s="271"/>
      <c r="R13" s="103"/>
      <c r="S13" s="103" t="s">
        <v>37</v>
      </c>
      <c r="T13" s="103"/>
      <c r="U13" s="103"/>
      <c r="V13" s="103"/>
      <c r="W13" s="103"/>
      <c r="X13" s="103"/>
      <c r="Y13" s="249"/>
      <c r="Z13" s="263">
        <v>4051328424</v>
      </c>
      <c r="AA13" s="281"/>
      <c r="AD13" s="237">
        <v>-31363196247</v>
      </c>
      <c r="AE13" s="237">
        <f>IF(COUNTIF(AE14:AE21,"-")=COUNTA(AE14:AE21),"-",SUM(AE14:AE21))</f>
        <v>4051328424</v>
      </c>
    </row>
    <row r="14" ht="14.65" customHeight="1" spans="1:31">
      <c r="A14" s="236" t="s">
        <v>38</v>
      </c>
      <c r="B14" s="236" t="s">
        <v>39</v>
      </c>
      <c r="D14" s="102"/>
      <c r="E14" s="103"/>
      <c r="F14" s="103"/>
      <c r="G14" s="103"/>
      <c r="H14" s="103" t="s">
        <v>40</v>
      </c>
      <c r="I14" s="103"/>
      <c r="J14" s="103"/>
      <c r="K14" s="249"/>
      <c r="L14" s="249"/>
      <c r="M14" s="249"/>
      <c r="N14" s="261"/>
      <c r="O14" s="261"/>
      <c r="P14" s="263">
        <v>837830394</v>
      </c>
      <c r="Q14" s="271"/>
      <c r="R14" s="103"/>
      <c r="S14" s="103"/>
      <c r="T14" s="103" t="s">
        <v>41</v>
      </c>
      <c r="U14" s="103"/>
      <c r="V14" s="103"/>
      <c r="W14" s="103"/>
      <c r="X14" s="103"/>
      <c r="Y14" s="249"/>
      <c r="Z14" s="263">
        <v>3034426412</v>
      </c>
      <c r="AA14" s="281"/>
      <c r="AD14" s="237">
        <v>837830394</v>
      </c>
      <c r="AE14" s="237">
        <v>3034426412</v>
      </c>
    </row>
    <row r="15" ht="14.65" customHeight="1" spans="1:31">
      <c r="A15" s="236" t="s">
        <v>42</v>
      </c>
      <c r="B15" s="236" t="s">
        <v>43</v>
      </c>
      <c r="D15" s="102"/>
      <c r="E15" s="103"/>
      <c r="F15" s="103"/>
      <c r="G15" s="103"/>
      <c r="H15" s="103" t="s">
        <v>44</v>
      </c>
      <c r="I15" s="103"/>
      <c r="J15" s="103"/>
      <c r="K15" s="249"/>
      <c r="L15" s="249"/>
      <c r="M15" s="249"/>
      <c r="N15" s="261"/>
      <c r="O15" s="261"/>
      <c r="P15" s="263">
        <v>-300461790</v>
      </c>
      <c r="Q15" s="271"/>
      <c r="R15" s="103"/>
      <c r="S15" s="103"/>
      <c r="T15" s="103" t="s">
        <v>45</v>
      </c>
      <c r="U15" s="103"/>
      <c r="V15" s="103"/>
      <c r="W15" s="103"/>
      <c r="X15" s="103"/>
      <c r="Y15" s="249"/>
      <c r="Z15" s="263">
        <v>199898068</v>
      </c>
      <c r="AA15" s="281"/>
      <c r="AD15" s="237">
        <v>-300461790</v>
      </c>
      <c r="AE15" s="237">
        <v>199898068</v>
      </c>
    </row>
    <row r="16" ht="14.65" customHeight="1" spans="1:31">
      <c r="A16" s="236" t="s">
        <v>46</v>
      </c>
      <c r="B16" s="236" t="s">
        <v>47</v>
      </c>
      <c r="D16" s="102"/>
      <c r="E16" s="103"/>
      <c r="F16" s="103"/>
      <c r="G16" s="103"/>
      <c r="H16" s="103" t="s">
        <v>48</v>
      </c>
      <c r="I16" s="250"/>
      <c r="J16" s="250"/>
      <c r="K16" s="264"/>
      <c r="L16" s="264"/>
      <c r="M16" s="264"/>
      <c r="N16" s="265"/>
      <c r="O16" s="265"/>
      <c r="P16" s="263" t="s">
        <v>28</v>
      </c>
      <c r="Q16" s="271"/>
      <c r="R16" s="103"/>
      <c r="S16" s="103"/>
      <c r="T16" s="103" t="s">
        <v>49</v>
      </c>
      <c r="U16" s="103"/>
      <c r="V16" s="103"/>
      <c r="W16" s="103"/>
      <c r="X16" s="103"/>
      <c r="Y16" s="249"/>
      <c r="Z16" s="263" t="s">
        <v>28</v>
      </c>
      <c r="AA16" s="281"/>
      <c r="AD16" s="237" t="s">
        <v>28</v>
      </c>
      <c r="AE16" s="237" t="s">
        <v>28</v>
      </c>
    </row>
    <row r="17" ht="14.65" customHeight="1" spans="1:31">
      <c r="A17" s="236" t="s">
        <v>50</v>
      </c>
      <c r="B17" s="236" t="s">
        <v>51</v>
      </c>
      <c r="D17" s="102"/>
      <c r="E17" s="103"/>
      <c r="F17" s="103"/>
      <c r="G17" s="103"/>
      <c r="H17" s="103" t="s">
        <v>52</v>
      </c>
      <c r="I17" s="250"/>
      <c r="J17" s="250"/>
      <c r="K17" s="264"/>
      <c r="L17" s="264"/>
      <c r="M17" s="264"/>
      <c r="N17" s="265"/>
      <c r="O17" s="265"/>
      <c r="P17" s="263" t="s">
        <v>28</v>
      </c>
      <c r="Q17" s="271"/>
      <c r="R17" s="249"/>
      <c r="S17" s="103"/>
      <c r="T17" s="103" t="s">
        <v>53</v>
      </c>
      <c r="U17" s="103"/>
      <c r="V17" s="103"/>
      <c r="W17" s="103"/>
      <c r="X17" s="103"/>
      <c r="Y17" s="249"/>
      <c r="Z17" s="263" t="s">
        <v>28</v>
      </c>
      <c r="AA17" s="281"/>
      <c r="AD17" s="237" t="s">
        <v>28</v>
      </c>
      <c r="AE17" s="237" t="s">
        <v>28</v>
      </c>
    </row>
    <row r="18" ht="14.65" customHeight="1" spans="1:31">
      <c r="A18" s="236" t="s">
        <v>54</v>
      </c>
      <c r="B18" s="236" t="s">
        <v>55</v>
      </c>
      <c r="D18" s="102"/>
      <c r="E18" s="103"/>
      <c r="F18" s="103"/>
      <c r="G18" s="103"/>
      <c r="H18" s="103" t="s">
        <v>56</v>
      </c>
      <c r="I18" s="250"/>
      <c r="J18" s="250"/>
      <c r="K18" s="264"/>
      <c r="L18" s="264"/>
      <c r="M18" s="264"/>
      <c r="N18" s="265"/>
      <c r="O18" s="265"/>
      <c r="P18" s="263" t="s">
        <v>28</v>
      </c>
      <c r="Q18" s="271"/>
      <c r="R18" s="249"/>
      <c r="S18" s="103"/>
      <c r="T18" s="103" t="s">
        <v>57</v>
      </c>
      <c r="U18" s="103"/>
      <c r="V18" s="103"/>
      <c r="W18" s="103"/>
      <c r="X18" s="103"/>
      <c r="Y18" s="249"/>
      <c r="Z18" s="263" t="s">
        <v>28</v>
      </c>
      <c r="AA18" s="281"/>
      <c r="AD18" s="237" t="s">
        <v>28</v>
      </c>
      <c r="AE18" s="237" t="s">
        <v>28</v>
      </c>
    </row>
    <row r="19" ht="14.65" customHeight="1" spans="1:31">
      <c r="A19" s="236" t="s">
        <v>58</v>
      </c>
      <c r="B19" s="236" t="s">
        <v>59</v>
      </c>
      <c r="D19" s="102"/>
      <c r="E19" s="103"/>
      <c r="F19" s="103"/>
      <c r="G19" s="103"/>
      <c r="H19" s="103" t="s">
        <v>60</v>
      </c>
      <c r="I19" s="250"/>
      <c r="J19" s="250"/>
      <c r="K19" s="264"/>
      <c r="L19" s="264"/>
      <c r="M19" s="264"/>
      <c r="N19" s="265"/>
      <c r="O19" s="265"/>
      <c r="P19" s="263" t="s">
        <v>28</v>
      </c>
      <c r="Q19" s="271"/>
      <c r="R19" s="103"/>
      <c r="S19" s="103"/>
      <c r="T19" s="103" t="s">
        <v>61</v>
      </c>
      <c r="U19" s="103"/>
      <c r="V19" s="103"/>
      <c r="W19" s="103"/>
      <c r="X19" s="103"/>
      <c r="Y19" s="249"/>
      <c r="Z19" s="263">
        <v>507134209</v>
      </c>
      <c r="AA19" s="281"/>
      <c r="AD19" s="237" t="s">
        <v>28</v>
      </c>
      <c r="AE19" s="237">
        <v>507134209</v>
      </c>
    </row>
    <row r="20" ht="14.65" customHeight="1" spans="1:31">
      <c r="A20" s="236" t="s">
        <v>62</v>
      </c>
      <c r="B20" s="236" t="s">
        <v>63</v>
      </c>
      <c r="D20" s="102"/>
      <c r="E20" s="103"/>
      <c r="F20" s="103"/>
      <c r="G20" s="103"/>
      <c r="H20" s="103" t="s">
        <v>64</v>
      </c>
      <c r="I20" s="250"/>
      <c r="J20" s="250"/>
      <c r="K20" s="264"/>
      <c r="L20" s="264"/>
      <c r="M20" s="264"/>
      <c r="N20" s="265"/>
      <c r="O20" s="265"/>
      <c r="P20" s="263" t="s">
        <v>28</v>
      </c>
      <c r="Q20" s="271"/>
      <c r="R20" s="103"/>
      <c r="S20" s="103"/>
      <c r="T20" s="103" t="s">
        <v>65</v>
      </c>
      <c r="U20" s="103"/>
      <c r="V20" s="103"/>
      <c r="W20" s="103"/>
      <c r="X20" s="103"/>
      <c r="Y20" s="249"/>
      <c r="Z20" s="263">
        <v>309869735</v>
      </c>
      <c r="AA20" s="281"/>
      <c r="AD20" s="237" t="s">
        <v>28</v>
      </c>
      <c r="AE20" s="237">
        <v>309869735</v>
      </c>
    </row>
    <row r="21" ht="14.65" customHeight="1" spans="1:31">
      <c r="A21" s="236" t="s">
        <v>66</v>
      </c>
      <c r="B21" s="236" t="s">
        <v>67</v>
      </c>
      <c r="D21" s="102"/>
      <c r="E21" s="103"/>
      <c r="F21" s="103"/>
      <c r="G21" s="103"/>
      <c r="H21" s="103" t="s">
        <v>68</v>
      </c>
      <c r="I21" s="250"/>
      <c r="J21" s="250"/>
      <c r="K21" s="264"/>
      <c r="L21" s="264"/>
      <c r="M21" s="264"/>
      <c r="N21" s="265"/>
      <c r="O21" s="265"/>
      <c r="P21" s="263" t="s">
        <v>28</v>
      </c>
      <c r="Q21" s="271"/>
      <c r="R21" s="103"/>
      <c r="S21" s="103"/>
      <c r="T21" s="103" t="s">
        <v>33</v>
      </c>
      <c r="U21" s="103"/>
      <c r="V21" s="103"/>
      <c r="W21" s="103"/>
      <c r="X21" s="103"/>
      <c r="Y21" s="249"/>
      <c r="Z21" s="263" t="s">
        <v>28</v>
      </c>
      <c r="AA21" s="281"/>
      <c r="AD21" s="237" t="s">
        <v>28</v>
      </c>
      <c r="AE21" s="237" t="s">
        <v>28</v>
      </c>
    </row>
    <row r="22" ht="14.65" customHeight="1" spans="1:31">
      <c r="A22" s="236" t="s">
        <v>69</v>
      </c>
      <c r="B22" s="236" t="s">
        <v>70</v>
      </c>
      <c r="D22" s="102"/>
      <c r="E22" s="103"/>
      <c r="F22" s="103"/>
      <c r="G22" s="103"/>
      <c r="H22" s="103" t="s">
        <v>33</v>
      </c>
      <c r="I22" s="103"/>
      <c r="J22" s="103"/>
      <c r="K22" s="249"/>
      <c r="L22" s="249"/>
      <c r="M22" s="249"/>
      <c r="N22" s="261"/>
      <c r="O22" s="261"/>
      <c r="P22" s="263" t="s">
        <v>28</v>
      </c>
      <c r="Q22" s="271"/>
      <c r="R22" s="272" t="s">
        <v>71</v>
      </c>
      <c r="S22" s="273"/>
      <c r="T22" s="273"/>
      <c r="U22" s="273"/>
      <c r="V22" s="273"/>
      <c r="W22" s="273"/>
      <c r="X22" s="273"/>
      <c r="Y22" s="273"/>
      <c r="Z22" s="282">
        <v>28656411459</v>
      </c>
      <c r="AA22" s="283"/>
      <c r="AD22" s="237" t="s">
        <v>28</v>
      </c>
      <c r="AE22" s="237">
        <f>IF(AND(AE7="-",AE13="-"),"-",SUM(AE7,AE13))</f>
        <v>28656411459</v>
      </c>
    </row>
    <row r="23" ht="14.65" customHeight="1" spans="1:30">
      <c r="A23" s="236" t="s">
        <v>72</v>
      </c>
      <c r="D23" s="102"/>
      <c r="E23" s="103"/>
      <c r="F23" s="103"/>
      <c r="G23" s="103"/>
      <c r="H23" s="103" t="s">
        <v>73</v>
      </c>
      <c r="I23" s="103"/>
      <c r="J23" s="103"/>
      <c r="K23" s="249"/>
      <c r="L23" s="249"/>
      <c r="M23" s="249"/>
      <c r="N23" s="261"/>
      <c r="O23" s="261"/>
      <c r="P23" s="263" t="s">
        <v>28</v>
      </c>
      <c r="Q23" s="271"/>
      <c r="R23" s="103" t="s">
        <v>74</v>
      </c>
      <c r="S23" s="274"/>
      <c r="T23" s="274"/>
      <c r="U23" s="274"/>
      <c r="V23" s="274"/>
      <c r="W23" s="274"/>
      <c r="X23" s="274"/>
      <c r="Y23" s="274"/>
      <c r="Z23" s="284"/>
      <c r="AA23" s="285"/>
      <c r="AD23" s="237" t="s">
        <v>28</v>
      </c>
    </row>
    <row r="24" ht="14.65" customHeight="1" spans="1:31">
      <c r="A24" s="236" t="s">
        <v>75</v>
      </c>
      <c r="B24" s="236" t="s">
        <v>76</v>
      </c>
      <c r="D24" s="102"/>
      <c r="E24" s="103"/>
      <c r="F24" s="103"/>
      <c r="G24" s="103"/>
      <c r="H24" s="103" t="s">
        <v>77</v>
      </c>
      <c r="I24" s="103"/>
      <c r="J24" s="103"/>
      <c r="K24" s="249"/>
      <c r="L24" s="249"/>
      <c r="M24" s="249"/>
      <c r="N24" s="261"/>
      <c r="O24" s="261"/>
      <c r="P24" s="263">
        <v>112008400</v>
      </c>
      <c r="Q24" s="271"/>
      <c r="R24" s="103"/>
      <c r="S24" s="103" t="s">
        <v>78</v>
      </c>
      <c r="T24" s="103"/>
      <c r="U24" s="103"/>
      <c r="V24" s="103"/>
      <c r="W24" s="103"/>
      <c r="X24" s="103"/>
      <c r="Y24" s="249"/>
      <c r="Z24" s="263">
        <v>122213298979</v>
      </c>
      <c r="AA24" s="281"/>
      <c r="AD24" s="237">
        <v>112008400</v>
      </c>
      <c r="AE24" s="237">
        <v>122213298979</v>
      </c>
    </row>
    <row r="25" ht="14.65" customHeight="1" spans="1:31">
      <c r="A25" s="236" t="s">
        <v>79</v>
      </c>
      <c r="B25" s="236" t="s">
        <v>80</v>
      </c>
      <c r="D25" s="102"/>
      <c r="E25" s="103"/>
      <c r="F25" s="103"/>
      <c r="G25" s="103" t="s">
        <v>81</v>
      </c>
      <c r="H25" s="103"/>
      <c r="I25" s="103"/>
      <c r="J25" s="103"/>
      <c r="K25" s="249"/>
      <c r="L25" s="249"/>
      <c r="M25" s="249"/>
      <c r="N25" s="261"/>
      <c r="O25" s="261"/>
      <c r="P25" s="263">
        <v>39488994992</v>
      </c>
      <c r="Q25" s="271"/>
      <c r="R25" s="103"/>
      <c r="S25" s="249" t="s">
        <v>82</v>
      </c>
      <c r="T25" s="103"/>
      <c r="U25" s="103"/>
      <c r="V25" s="103"/>
      <c r="W25" s="103"/>
      <c r="X25" s="103"/>
      <c r="Y25" s="249"/>
      <c r="Z25" s="263">
        <v>-27127247207</v>
      </c>
      <c r="AA25" s="281"/>
      <c r="AD25" s="237">
        <f>IF(COUNTIF(AD26:AD33,"-")=COUNTA(AD26:AD33),"-",SUM(AD26:AD33))</f>
        <v>39488994992</v>
      </c>
      <c r="AE25" s="237">
        <v>-27127247207</v>
      </c>
    </row>
    <row r="26" ht="14.65" customHeight="1" spans="1:30">
      <c r="A26" s="236" t="s">
        <v>83</v>
      </c>
      <c r="D26" s="102"/>
      <c r="E26" s="103"/>
      <c r="F26" s="103"/>
      <c r="G26" s="103"/>
      <c r="H26" s="103" t="s">
        <v>23</v>
      </c>
      <c r="I26" s="103"/>
      <c r="J26" s="103"/>
      <c r="K26" s="249"/>
      <c r="L26" s="249"/>
      <c r="M26" s="249"/>
      <c r="N26" s="261"/>
      <c r="O26" s="261"/>
      <c r="P26" s="263">
        <v>36804096252</v>
      </c>
      <c r="Q26" s="271"/>
      <c r="R26" s="102"/>
      <c r="S26" s="103"/>
      <c r="T26" s="103"/>
      <c r="U26" s="103"/>
      <c r="V26" s="103"/>
      <c r="W26" s="103"/>
      <c r="X26" s="103"/>
      <c r="Y26" s="249"/>
      <c r="Z26" s="263"/>
      <c r="AA26" s="286"/>
      <c r="AD26" s="237">
        <v>36804096252</v>
      </c>
    </row>
    <row r="27" ht="14.65" customHeight="1" spans="1:30">
      <c r="A27" s="236" t="s">
        <v>84</v>
      </c>
      <c r="D27" s="102"/>
      <c r="E27" s="103"/>
      <c r="F27" s="103"/>
      <c r="G27" s="103"/>
      <c r="H27" s="103" t="s">
        <v>32</v>
      </c>
      <c r="I27" s="103"/>
      <c r="J27" s="103"/>
      <c r="K27" s="249"/>
      <c r="L27" s="249"/>
      <c r="M27" s="249"/>
      <c r="N27" s="261"/>
      <c r="O27" s="261"/>
      <c r="P27" s="263">
        <v>559445200</v>
      </c>
      <c r="Q27" s="271"/>
      <c r="R27" s="275"/>
      <c r="S27" s="274"/>
      <c r="T27" s="274"/>
      <c r="U27" s="274"/>
      <c r="V27" s="274"/>
      <c r="W27" s="274"/>
      <c r="X27" s="274"/>
      <c r="Y27" s="274"/>
      <c r="Z27" s="263"/>
      <c r="AA27" s="281"/>
      <c r="AD27" s="237">
        <v>559445200</v>
      </c>
    </row>
    <row r="28" ht="14.65" customHeight="1" spans="1:30">
      <c r="A28" s="236" t="s">
        <v>85</v>
      </c>
      <c r="D28" s="102"/>
      <c r="E28" s="103"/>
      <c r="F28" s="103"/>
      <c r="G28" s="103"/>
      <c r="H28" s="103" t="s">
        <v>36</v>
      </c>
      <c r="I28" s="103"/>
      <c r="J28" s="103"/>
      <c r="K28" s="249"/>
      <c r="L28" s="249"/>
      <c r="M28" s="249"/>
      <c r="N28" s="261"/>
      <c r="O28" s="261"/>
      <c r="P28" s="263">
        <v>-309614611</v>
      </c>
      <c r="Q28" s="271"/>
      <c r="R28" s="103"/>
      <c r="S28" s="274"/>
      <c r="T28" s="274"/>
      <c r="U28" s="274"/>
      <c r="V28" s="274"/>
      <c r="W28" s="274"/>
      <c r="X28" s="274"/>
      <c r="Y28" s="274"/>
      <c r="Z28" s="284"/>
      <c r="AA28" s="287"/>
      <c r="AD28" s="237">
        <v>-309614611</v>
      </c>
    </row>
    <row r="29" ht="14.65" customHeight="1" spans="1:30">
      <c r="A29" s="236" t="s">
        <v>86</v>
      </c>
      <c r="D29" s="102"/>
      <c r="E29" s="103"/>
      <c r="F29" s="103"/>
      <c r="G29" s="103"/>
      <c r="H29" s="103" t="s">
        <v>40</v>
      </c>
      <c r="I29" s="103"/>
      <c r="J29" s="103"/>
      <c r="K29" s="249"/>
      <c r="L29" s="249"/>
      <c r="M29" s="249"/>
      <c r="N29" s="261"/>
      <c r="O29" s="261"/>
      <c r="P29" s="263">
        <v>37886731997</v>
      </c>
      <c r="Q29" s="271"/>
      <c r="R29" s="103"/>
      <c r="S29" s="103"/>
      <c r="T29" s="103"/>
      <c r="U29" s="103"/>
      <c r="V29" s="103"/>
      <c r="W29" s="103"/>
      <c r="X29" s="103"/>
      <c r="Y29" s="249"/>
      <c r="Z29" s="263"/>
      <c r="AA29" s="286"/>
      <c r="AD29" s="237">
        <v>37886731997</v>
      </c>
    </row>
    <row r="30" ht="14.65" customHeight="1" spans="1:30">
      <c r="A30" s="236" t="s">
        <v>87</v>
      </c>
      <c r="D30" s="102"/>
      <c r="E30" s="103"/>
      <c r="F30" s="103"/>
      <c r="G30" s="103"/>
      <c r="H30" s="103" t="s">
        <v>44</v>
      </c>
      <c r="I30" s="103"/>
      <c r="J30" s="103"/>
      <c r="K30" s="249"/>
      <c r="L30" s="249"/>
      <c r="M30" s="249"/>
      <c r="N30" s="261"/>
      <c r="O30" s="261"/>
      <c r="P30" s="263">
        <v>-35470693846</v>
      </c>
      <c r="Q30" s="271"/>
      <c r="R30" s="248"/>
      <c r="S30" s="249"/>
      <c r="T30" s="249"/>
      <c r="U30" s="249"/>
      <c r="V30" s="249"/>
      <c r="W30" s="249"/>
      <c r="X30" s="249"/>
      <c r="Y30" s="288"/>
      <c r="Z30" s="263"/>
      <c r="AA30" s="286"/>
      <c r="AD30" s="237">
        <v>-35470693846</v>
      </c>
    </row>
    <row r="31" ht="14.65" customHeight="1" spans="1:30">
      <c r="A31" s="236" t="s">
        <v>88</v>
      </c>
      <c r="D31" s="102"/>
      <c r="E31" s="103"/>
      <c r="F31" s="103"/>
      <c r="G31" s="103"/>
      <c r="H31" s="103" t="s">
        <v>33</v>
      </c>
      <c r="I31" s="103"/>
      <c r="J31" s="103"/>
      <c r="K31" s="249"/>
      <c r="L31" s="249"/>
      <c r="M31" s="249"/>
      <c r="N31" s="261"/>
      <c r="O31" s="261"/>
      <c r="P31" s="263" t="s">
        <v>28</v>
      </c>
      <c r="Q31" s="271"/>
      <c r="R31" s="249"/>
      <c r="S31" s="249"/>
      <c r="T31" s="249"/>
      <c r="U31" s="249"/>
      <c r="V31" s="249"/>
      <c r="W31" s="249"/>
      <c r="X31" s="249"/>
      <c r="Y31" s="249"/>
      <c r="Z31" s="263"/>
      <c r="AA31" s="286"/>
      <c r="AD31" s="237" t="s">
        <v>28</v>
      </c>
    </row>
    <row r="32" ht="14.65" customHeight="1" spans="1:30">
      <c r="A32" s="236" t="s">
        <v>89</v>
      </c>
      <c r="D32" s="102"/>
      <c r="E32" s="103"/>
      <c r="F32" s="103"/>
      <c r="G32" s="103"/>
      <c r="H32" s="103" t="s">
        <v>73</v>
      </c>
      <c r="I32" s="103"/>
      <c r="J32" s="103"/>
      <c r="K32" s="249"/>
      <c r="L32" s="249"/>
      <c r="M32" s="249"/>
      <c r="N32" s="261"/>
      <c r="O32" s="261"/>
      <c r="P32" s="263" t="s">
        <v>28</v>
      </c>
      <c r="Q32" s="271"/>
      <c r="R32" s="251"/>
      <c r="S32" s="251"/>
      <c r="T32" s="251"/>
      <c r="U32" s="251"/>
      <c r="V32" s="251"/>
      <c r="W32" s="251"/>
      <c r="X32" s="251"/>
      <c r="Y32" s="251"/>
      <c r="Z32" s="262"/>
      <c r="AA32" s="289"/>
      <c r="AD32" s="237" t="s">
        <v>28</v>
      </c>
    </row>
    <row r="33" ht="14.65" customHeight="1" spans="1:30">
      <c r="A33" s="236" t="s">
        <v>90</v>
      </c>
      <c r="D33" s="102"/>
      <c r="E33" s="103"/>
      <c r="F33" s="103"/>
      <c r="G33" s="103"/>
      <c r="H33" s="103" t="s">
        <v>77</v>
      </c>
      <c r="I33" s="103"/>
      <c r="J33" s="103"/>
      <c r="K33" s="249"/>
      <c r="L33" s="249"/>
      <c r="M33" s="249"/>
      <c r="N33" s="261"/>
      <c r="O33" s="261"/>
      <c r="P33" s="263">
        <v>19030000</v>
      </c>
      <c r="Q33" s="271"/>
      <c r="R33" s="251"/>
      <c r="S33" s="251"/>
      <c r="T33" s="251"/>
      <c r="U33" s="251"/>
      <c r="V33" s="251"/>
      <c r="W33" s="251"/>
      <c r="X33" s="251"/>
      <c r="Y33" s="251"/>
      <c r="Z33" s="262"/>
      <c r="AA33" s="289"/>
      <c r="AD33" s="237">
        <v>19030000</v>
      </c>
    </row>
    <row r="34" ht="14.65" customHeight="1" spans="1:30">
      <c r="A34" s="236" t="s">
        <v>91</v>
      </c>
      <c r="D34" s="102"/>
      <c r="E34" s="103"/>
      <c r="F34" s="103"/>
      <c r="G34" s="103" t="s">
        <v>92</v>
      </c>
      <c r="H34" s="250"/>
      <c r="I34" s="250"/>
      <c r="J34" s="250"/>
      <c r="K34" s="264"/>
      <c r="L34" s="264"/>
      <c r="M34" s="264"/>
      <c r="N34" s="265"/>
      <c r="O34" s="265"/>
      <c r="P34" s="263">
        <v>511975983</v>
      </c>
      <c r="Q34" s="271"/>
      <c r="R34" s="251"/>
      <c r="S34" s="251"/>
      <c r="T34" s="251"/>
      <c r="U34" s="251"/>
      <c r="V34" s="251"/>
      <c r="W34" s="251"/>
      <c r="X34" s="251"/>
      <c r="Y34" s="251"/>
      <c r="Z34" s="262"/>
      <c r="AA34" s="289"/>
      <c r="AD34" s="237">
        <v>511975983</v>
      </c>
    </row>
    <row r="35" ht="14.65" customHeight="1" spans="1:30">
      <c r="A35" s="236" t="s">
        <v>93</v>
      </c>
      <c r="D35" s="102"/>
      <c r="E35" s="103"/>
      <c r="F35" s="103"/>
      <c r="G35" s="103" t="s">
        <v>94</v>
      </c>
      <c r="H35" s="250"/>
      <c r="I35" s="250"/>
      <c r="J35" s="250"/>
      <c r="K35" s="264"/>
      <c r="L35" s="264"/>
      <c r="M35" s="264"/>
      <c r="N35" s="265"/>
      <c r="O35" s="265"/>
      <c r="P35" s="263">
        <v>-471717638</v>
      </c>
      <c r="Q35" s="271"/>
      <c r="R35" s="251"/>
      <c r="S35" s="251"/>
      <c r="T35" s="251"/>
      <c r="U35" s="251"/>
      <c r="V35" s="251"/>
      <c r="W35" s="251"/>
      <c r="X35" s="251"/>
      <c r="Y35" s="251"/>
      <c r="Z35" s="262"/>
      <c r="AA35" s="289"/>
      <c r="AD35" s="237">
        <v>-471717638</v>
      </c>
    </row>
    <row r="36" ht="14.65" customHeight="1" spans="1:30">
      <c r="A36" s="236" t="s">
        <v>95</v>
      </c>
      <c r="D36" s="102"/>
      <c r="E36" s="103"/>
      <c r="F36" s="103" t="s">
        <v>96</v>
      </c>
      <c r="G36" s="103"/>
      <c r="H36" s="250"/>
      <c r="I36" s="250"/>
      <c r="J36" s="250"/>
      <c r="K36" s="264"/>
      <c r="L36" s="264"/>
      <c r="M36" s="264"/>
      <c r="N36" s="265"/>
      <c r="O36" s="265"/>
      <c r="P36" s="263">
        <v>2426193</v>
      </c>
      <c r="Q36" s="271"/>
      <c r="R36" s="251"/>
      <c r="S36" s="251"/>
      <c r="T36" s="251"/>
      <c r="U36" s="251"/>
      <c r="V36" s="251"/>
      <c r="W36" s="251"/>
      <c r="X36" s="251"/>
      <c r="Y36" s="251"/>
      <c r="Z36" s="262"/>
      <c r="AA36" s="289"/>
      <c r="AD36" s="237">
        <f>IF(COUNTIF(AD37:AD38,"-")=COUNTA(AD37:AD38),"-",SUM(AD37:AD38))</f>
        <v>2426193</v>
      </c>
    </row>
    <row r="37" ht="14.65" customHeight="1" spans="1:30">
      <c r="A37" s="236" t="s">
        <v>97</v>
      </c>
      <c r="D37" s="102"/>
      <c r="E37" s="103"/>
      <c r="F37" s="103"/>
      <c r="G37" s="103" t="s">
        <v>98</v>
      </c>
      <c r="H37" s="103"/>
      <c r="I37" s="103"/>
      <c r="J37" s="103"/>
      <c r="K37" s="249"/>
      <c r="L37" s="249"/>
      <c r="M37" s="249"/>
      <c r="N37" s="261"/>
      <c r="O37" s="261"/>
      <c r="P37" s="263">
        <v>2425888</v>
      </c>
      <c r="Q37" s="271"/>
      <c r="R37" s="251"/>
      <c r="S37" s="251"/>
      <c r="T37" s="251"/>
      <c r="U37" s="251"/>
      <c r="V37" s="251"/>
      <c r="W37" s="251"/>
      <c r="X37" s="251"/>
      <c r="Y37" s="251"/>
      <c r="Z37" s="262"/>
      <c r="AA37" s="289"/>
      <c r="AD37" s="237">
        <v>2425888</v>
      </c>
    </row>
    <row r="38" ht="14.65" customHeight="1" spans="1:30">
      <c r="A38" s="236" t="s">
        <v>99</v>
      </c>
      <c r="D38" s="102"/>
      <c r="E38" s="103"/>
      <c r="F38" s="103"/>
      <c r="G38" s="103" t="s">
        <v>33</v>
      </c>
      <c r="H38" s="103"/>
      <c r="I38" s="103"/>
      <c r="J38" s="103"/>
      <c r="K38" s="249"/>
      <c r="L38" s="249"/>
      <c r="M38" s="249"/>
      <c r="N38" s="261"/>
      <c r="O38" s="261"/>
      <c r="P38" s="263">
        <v>305</v>
      </c>
      <c r="Q38" s="271"/>
      <c r="R38" s="251"/>
      <c r="S38" s="251"/>
      <c r="T38" s="251"/>
      <c r="U38" s="251"/>
      <c r="V38" s="251"/>
      <c r="W38" s="251"/>
      <c r="X38" s="251"/>
      <c r="Y38" s="251"/>
      <c r="Z38" s="262"/>
      <c r="AA38" s="289"/>
      <c r="AD38" s="237">
        <v>305</v>
      </c>
    </row>
    <row r="39" ht="14.65" customHeight="1" spans="1:30">
      <c r="A39" s="236" t="s">
        <v>100</v>
      </c>
      <c r="D39" s="102"/>
      <c r="E39" s="103"/>
      <c r="F39" s="103" t="s">
        <v>101</v>
      </c>
      <c r="G39" s="103"/>
      <c r="H39" s="103"/>
      <c r="I39" s="103"/>
      <c r="J39" s="103"/>
      <c r="K39" s="103"/>
      <c r="L39" s="249"/>
      <c r="M39" s="249"/>
      <c r="N39" s="261"/>
      <c r="O39" s="261"/>
      <c r="P39" s="263">
        <v>4004116514</v>
      </c>
      <c r="Q39" s="271"/>
      <c r="R39" s="251"/>
      <c r="S39" s="251"/>
      <c r="T39" s="251"/>
      <c r="U39" s="251"/>
      <c r="V39" s="251"/>
      <c r="W39" s="251"/>
      <c r="X39" s="251"/>
      <c r="Y39" s="251"/>
      <c r="Z39" s="262"/>
      <c r="AA39" s="289"/>
      <c r="AD39" s="237">
        <f>IF(COUNTIF(AD40:AD51,"-")=COUNTA(AD40:AD51),"-",SUM(AD40,AD44:AD47,AD50:AD51))</f>
        <v>4004116514</v>
      </c>
    </row>
    <row r="40" ht="14.65" customHeight="1" spans="1:30">
      <c r="A40" s="236" t="s">
        <v>102</v>
      </c>
      <c r="D40" s="102"/>
      <c r="E40" s="103"/>
      <c r="F40" s="103"/>
      <c r="G40" s="103" t="s">
        <v>103</v>
      </c>
      <c r="H40" s="103"/>
      <c r="I40" s="103"/>
      <c r="J40" s="103"/>
      <c r="K40" s="103"/>
      <c r="L40" s="249"/>
      <c r="M40" s="249"/>
      <c r="N40" s="261"/>
      <c r="O40" s="261"/>
      <c r="P40" s="263">
        <v>251827000</v>
      </c>
      <c r="Q40" s="271"/>
      <c r="R40" s="251"/>
      <c r="S40" s="251"/>
      <c r="T40" s="251"/>
      <c r="U40" s="251"/>
      <c r="V40" s="251"/>
      <c r="W40" s="251"/>
      <c r="X40" s="251"/>
      <c r="Y40" s="251"/>
      <c r="Z40" s="262"/>
      <c r="AA40" s="289"/>
      <c r="AD40" s="237">
        <f>IF(COUNTIF(AD41:AD43,"-")=COUNTA(AD41:AD43),"-",SUM(AD41:AD43))</f>
        <v>251827000</v>
      </c>
    </row>
    <row r="41" ht="14.65" customHeight="1" spans="1:30">
      <c r="A41" s="236" t="s">
        <v>104</v>
      </c>
      <c r="D41" s="102"/>
      <c r="E41" s="103"/>
      <c r="F41" s="103"/>
      <c r="G41" s="103"/>
      <c r="H41" s="103" t="s">
        <v>105</v>
      </c>
      <c r="I41" s="103"/>
      <c r="J41" s="103"/>
      <c r="K41" s="103"/>
      <c r="L41" s="249"/>
      <c r="M41" s="249"/>
      <c r="N41" s="261"/>
      <c r="O41" s="261"/>
      <c r="P41" s="263" t="s">
        <v>28</v>
      </c>
      <c r="Q41" s="271"/>
      <c r="R41" s="251"/>
      <c r="S41" s="251"/>
      <c r="T41" s="251"/>
      <c r="U41" s="251"/>
      <c r="V41" s="251"/>
      <c r="W41" s="251"/>
      <c r="X41" s="251"/>
      <c r="Y41" s="251"/>
      <c r="Z41" s="262"/>
      <c r="AA41" s="289"/>
      <c r="AD41" s="237" t="s">
        <v>28</v>
      </c>
    </row>
    <row r="42" ht="14.65" customHeight="1" spans="1:30">
      <c r="A42" s="236" t="s">
        <v>106</v>
      </c>
      <c r="D42" s="102"/>
      <c r="E42" s="103"/>
      <c r="F42" s="103"/>
      <c r="G42" s="103"/>
      <c r="H42" s="103" t="s">
        <v>107</v>
      </c>
      <c r="I42" s="103"/>
      <c r="J42" s="103"/>
      <c r="K42" s="103"/>
      <c r="L42" s="249"/>
      <c r="M42" s="249"/>
      <c r="N42" s="261"/>
      <c r="O42" s="261"/>
      <c r="P42" s="263">
        <v>251827000</v>
      </c>
      <c r="Q42" s="271"/>
      <c r="R42" s="251"/>
      <c r="S42" s="251"/>
      <c r="T42" s="251"/>
      <c r="U42" s="251"/>
      <c r="V42" s="251"/>
      <c r="W42" s="251"/>
      <c r="X42" s="251"/>
      <c r="Y42" s="251"/>
      <c r="Z42" s="262"/>
      <c r="AA42" s="289"/>
      <c r="AD42" s="237">
        <v>251827000</v>
      </c>
    </row>
    <row r="43" ht="14.65" customHeight="1" spans="1:30">
      <c r="A43" s="236" t="s">
        <v>108</v>
      </c>
      <c r="D43" s="102"/>
      <c r="E43" s="103"/>
      <c r="F43" s="103"/>
      <c r="G43" s="103"/>
      <c r="H43" s="103" t="s">
        <v>33</v>
      </c>
      <c r="I43" s="103"/>
      <c r="J43" s="103"/>
      <c r="K43" s="103"/>
      <c r="L43" s="249"/>
      <c r="M43" s="249"/>
      <c r="N43" s="261"/>
      <c r="O43" s="261"/>
      <c r="P43" s="263" t="s">
        <v>28</v>
      </c>
      <c r="Q43" s="271"/>
      <c r="R43" s="251"/>
      <c r="S43" s="251"/>
      <c r="T43" s="251"/>
      <c r="U43" s="251"/>
      <c r="V43" s="251"/>
      <c r="W43" s="251"/>
      <c r="X43" s="251"/>
      <c r="Y43" s="251"/>
      <c r="Z43" s="262"/>
      <c r="AA43" s="289"/>
      <c r="AD43" s="237" t="s">
        <v>28</v>
      </c>
    </row>
    <row r="44" ht="14.65" customHeight="1" spans="1:30">
      <c r="A44" s="236" t="s">
        <v>109</v>
      </c>
      <c r="D44" s="102"/>
      <c r="E44" s="103"/>
      <c r="F44" s="103"/>
      <c r="G44" s="103" t="s">
        <v>110</v>
      </c>
      <c r="H44" s="103"/>
      <c r="I44" s="103"/>
      <c r="J44" s="103"/>
      <c r="K44" s="103"/>
      <c r="L44" s="249"/>
      <c r="M44" s="249"/>
      <c r="N44" s="261"/>
      <c r="O44" s="261"/>
      <c r="P44" s="263" t="s">
        <v>28</v>
      </c>
      <c r="Q44" s="271"/>
      <c r="R44" s="251"/>
      <c r="S44" s="251"/>
      <c r="T44" s="251"/>
      <c r="U44" s="251"/>
      <c r="V44" s="251"/>
      <c r="W44" s="251"/>
      <c r="X44" s="251"/>
      <c r="Y44" s="251"/>
      <c r="Z44" s="262"/>
      <c r="AA44" s="289"/>
      <c r="AD44" s="237" t="s">
        <v>28</v>
      </c>
    </row>
    <row r="45" ht="14.65" customHeight="1" spans="1:30">
      <c r="A45" s="236" t="s">
        <v>111</v>
      </c>
      <c r="D45" s="102"/>
      <c r="E45" s="103"/>
      <c r="F45" s="103"/>
      <c r="G45" s="103" t="s">
        <v>112</v>
      </c>
      <c r="H45" s="103"/>
      <c r="I45" s="103"/>
      <c r="J45" s="103"/>
      <c r="K45" s="249"/>
      <c r="L45" s="249"/>
      <c r="M45" s="249"/>
      <c r="N45" s="261"/>
      <c r="O45" s="261"/>
      <c r="P45" s="263">
        <v>475026796</v>
      </c>
      <c r="Q45" s="271"/>
      <c r="R45" s="251"/>
      <c r="S45" s="251"/>
      <c r="T45" s="251"/>
      <c r="U45" s="251"/>
      <c r="V45" s="251"/>
      <c r="W45" s="251"/>
      <c r="X45" s="251"/>
      <c r="Y45" s="251"/>
      <c r="Z45" s="262"/>
      <c r="AA45" s="289"/>
      <c r="AD45" s="237">
        <v>475026796</v>
      </c>
    </row>
    <row r="46" ht="14.65" customHeight="1" spans="1:30">
      <c r="A46" s="236" t="s">
        <v>113</v>
      </c>
      <c r="D46" s="102"/>
      <c r="E46" s="103"/>
      <c r="F46" s="103"/>
      <c r="G46" s="103" t="s">
        <v>114</v>
      </c>
      <c r="H46" s="103"/>
      <c r="I46" s="103"/>
      <c r="J46" s="103"/>
      <c r="K46" s="249"/>
      <c r="L46" s="249"/>
      <c r="M46" s="249"/>
      <c r="N46" s="261"/>
      <c r="O46" s="261"/>
      <c r="P46" s="263">
        <v>38002800</v>
      </c>
      <c r="Q46" s="271"/>
      <c r="R46" s="251"/>
      <c r="S46" s="251"/>
      <c r="T46" s="251"/>
      <c r="U46" s="251"/>
      <c r="V46" s="251"/>
      <c r="W46" s="251"/>
      <c r="X46" s="251"/>
      <c r="Y46" s="251"/>
      <c r="Z46" s="262"/>
      <c r="AA46" s="289"/>
      <c r="AD46" s="237">
        <v>38002800</v>
      </c>
    </row>
    <row r="47" ht="14.65" customHeight="1" spans="1:30">
      <c r="A47" s="236" t="s">
        <v>115</v>
      </c>
      <c r="D47" s="102"/>
      <c r="E47" s="103"/>
      <c r="F47" s="103"/>
      <c r="G47" s="103" t="s">
        <v>116</v>
      </c>
      <c r="H47" s="103"/>
      <c r="I47" s="103"/>
      <c r="J47" s="103"/>
      <c r="K47" s="249"/>
      <c r="L47" s="249"/>
      <c r="M47" s="249"/>
      <c r="N47" s="261"/>
      <c r="O47" s="261"/>
      <c r="P47" s="263">
        <v>3289637510</v>
      </c>
      <c r="Q47" s="271"/>
      <c r="R47" s="251"/>
      <c r="S47" s="251"/>
      <c r="T47" s="251"/>
      <c r="U47" s="251"/>
      <c r="V47" s="251"/>
      <c r="W47" s="251"/>
      <c r="X47" s="251"/>
      <c r="Y47" s="251"/>
      <c r="Z47" s="262"/>
      <c r="AA47" s="289"/>
      <c r="AD47" s="237">
        <f>IF(COUNTIF(AD48:AD49,"-")=COUNTA(AD48:AD49),"-",SUM(AD48:AD49))</f>
        <v>3289637510</v>
      </c>
    </row>
    <row r="48" ht="14.65" customHeight="1" spans="1:30">
      <c r="A48" s="236" t="s">
        <v>117</v>
      </c>
      <c r="D48" s="102"/>
      <c r="E48" s="103"/>
      <c r="F48" s="103"/>
      <c r="G48" s="103"/>
      <c r="H48" s="103" t="s">
        <v>118</v>
      </c>
      <c r="I48" s="103"/>
      <c r="J48" s="103"/>
      <c r="K48" s="249"/>
      <c r="L48" s="249"/>
      <c r="M48" s="249"/>
      <c r="N48" s="261"/>
      <c r="O48" s="261"/>
      <c r="P48" s="263" t="s">
        <v>28</v>
      </c>
      <c r="Q48" s="271"/>
      <c r="R48" s="251"/>
      <c r="S48" s="251"/>
      <c r="T48" s="251"/>
      <c r="U48" s="251"/>
      <c r="V48" s="251"/>
      <c r="W48" s="251"/>
      <c r="X48" s="251"/>
      <c r="Y48" s="251"/>
      <c r="Z48" s="262"/>
      <c r="AA48" s="289"/>
      <c r="AD48" s="237" t="s">
        <v>28</v>
      </c>
    </row>
    <row r="49" ht="14.65" customHeight="1" spans="1:30">
      <c r="A49" s="236" t="s">
        <v>119</v>
      </c>
      <c r="D49" s="102"/>
      <c r="E49" s="249"/>
      <c r="F49" s="103"/>
      <c r="G49" s="103"/>
      <c r="H49" s="103" t="s">
        <v>33</v>
      </c>
      <c r="I49" s="103"/>
      <c r="J49" s="103"/>
      <c r="K49" s="249"/>
      <c r="L49" s="249"/>
      <c r="M49" s="249"/>
      <c r="N49" s="261"/>
      <c r="O49" s="261"/>
      <c r="P49" s="263">
        <v>3289637510</v>
      </c>
      <c r="Q49" s="271"/>
      <c r="R49" s="251"/>
      <c r="S49" s="251"/>
      <c r="T49" s="251"/>
      <c r="U49" s="251"/>
      <c r="V49" s="251"/>
      <c r="W49" s="251"/>
      <c r="X49" s="251"/>
      <c r="Y49" s="251"/>
      <c r="Z49" s="262"/>
      <c r="AA49" s="289"/>
      <c r="AD49" s="237">
        <v>3289637510</v>
      </c>
    </row>
    <row r="50" ht="14.65" customHeight="1" spans="1:30">
      <c r="A50" s="236" t="s">
        <v>120</v>
      </c>
      <c r="D50" s="102"/>
      <c r="E50" s="249"/>
      <c r="F50" s="103"/>
      <c r="G50" s="103" t="s">
        <v>33</v>
      </c>
      <c r="H50" s="103"/>
      <c r="I50" s="103"/>
      <c r="J50" s="103"/>
      <c r="K50" s="249"/>
      <c r="L50" s="249"/>
      <c r="M50" s="249"/>
      <c r="N50" s="261"/>
      <c r="O50" s="261"/>
      <c r="P50" s="263" t="s">
        <v>28</v>
      </c>
      <c r="Q50" s="271"/>
      <c r="R50" s="251"/>
      <c r="S50" s="251"/>
      <c r="T50" s="251"/>
      <c r="U50" s="251"/>
      <c r="V50" s="251"/>
      <c r="W50" s="251"/>
      <c r="X50" s="251"/>
      <c r="Y50" s="251"/>
      <c r="Z50" s="262"/>
      <c r="AA50" s="289"/>
      <c r="AD50" s="237" t="s">
        <v>28</v>
      </c>
    </row>
    <row r="51" ht="14.65" customHeight="1" spans="1:30">
      <c r="A51" s="236" t="s">
        <v>121</v>
      </c>
      <c r="D51" s="102"/>
      <c r="E51" s="249"/>
      <c r="F51" s="103"/>
      <c r="G51" s="103" t="s">
        <v>122</v>
      </c>
      <c r="H51" s="103"/>
      <c r="I51" s="103"/>
      <c r="J51" s="103"/>
      <c r="K51" s="249"/>
      <c r="L51" s="249"/>
      <c r="M51" s="249"/>
      <c r="N51" s="261"/>
      <c r="O51" s="261"/>
      <c r="P51" s="263">
        <v>-50377592</v>
      </c>
      <c r="Q51" s="271"/>
      <c r="R51" s="251"/>
      <c r="S51" s="251"/>
      <c r="T51" s="251"/>
      <c r="U51" s="251"/>
      <c r="V51" s="251"/>
      <c r="W51" s="251"/>
      <c r="X51" s="251"/>
      <c r="Y51" s="251"/>
      <c r="Z51" s="262"/>
      <c r="AA51" s="289"/>
      <c r="AD51" s="237">
        <v>-50377592</v>
      </c>
    </row>
    <row r="52" ht="14.65" customHeight="1" spans="1:30">
      <c r="A52" s="236" t="s">
        <v>123</v>
      </c>
      <c r="D52" s="102"/>
      <c r="E52" s="249" t="s">
        <v>124</v>
      </c>
      <c r="F52" s="103"/>
      <c r="G52" s="114"/>
      <c r="H52" s="114"/>
      <c r="I52" s="114"/>
      <c r="J52" s="249"/>
      <c r="K52" s="249"/>
      <c r="L52" s="249"/>
      <c r="M52" s="249"/>
      <c r="N52" s="261"/>
      <c r="O52" s="261"/>
      <c r="P52" s="263">
        <v>4333124777</v>
      </c>
      <c r="Q52" s="271"/>
      <c r="R52" s="251"/>
      <c r="S52" s="251"/>
      <c r="T52" s="251"/>
      <c r="U52" s="251"/>
      <c r="V52" s="251"/>
      <c r="W52" s="251"/>
      <c r="X52" s="251"/>
      <c r="Y52" s="251"/>
      <c r="Z52" s="262"/>
      <c r="AA52" s="289"/>
      <c r="AD52" s="237">
        <f>IF(COUNTIF(AD53:AD61,"-")=COUNTA(AD53:AD61),"-",SUM(AD53:AD56,AD59:AD61))</f>
        <v>4333124777</v>
      </c>
    </row>
    <row r="53" ht="14.65" customHeight="1" spans="1:30">
      <c r="A53" s="236" t="s">
        <v>125</v>
      </c>
      <c r="D53" s="102"/>
      <c r="E53" s="249"/>
      <c r="F53" s="103" t="s">
        <v>126</v>
      </c>
      <c r="G53" s="114"/>
      <c r="H53" s="114"/>
      <c r="I53" s="114"/>
      <c r="J53" s="249"/>
      <c r="K53" s="249"/>
      <c r="L53" s="249"/>
      <c r="M53" s="249"/>
      <c r="N53" s="261"/>
      <c r="O53" s="261"/>
      <c r="P53" s="263">
        <v>1323907480</v>
      </c>
      <c r="Q53" s="271"/>
      <c r="R53" s="251"/>
      <c r="S53" s="251"/>
      <c r="T53" s="251"/>
      <c r="U53" s="251"/>
      <c r="V53" s="251"/>
      <c r="W53" s="251"/>
      <c r="X53" s="251"/>
      <c r="Y53" s="251"/>
      <c r="Z53" s="262"/>
      <c r="AA53" s="289"/>
      <c r="AD53" s="237">
        <v>1323907480</v>
      </c>
    </row>
    <row r="54" ht="14.65" customHeight="1" spans="1:30">
      <c r="A54" s="236" t="s">
        <v>127</v>
      </c>
      <c r="D54" s="102"/>
      <c r="E54" s="249"/>
      <c r="F54" s="103" t="s">
        <v>128</v>
      </c>
      <c r="G54" s="103"/>
      <c r="H54" s="250"/>
      <c r="I54" s="103"/>
      <c r="J54" s="103"/>
      <c r="K54" s="249"/>
      <c r="L54" s="249"/>
      <c r="M54" s="249"/>
      <c r="N54" s="261"/>
      <c r="O54" s="261"/>
      <c r="P54" s="263">
        <v>237430236</v>
      </c>
      <c r="Q54" s="271"/>
      <c r="R54" s="251"/>
      <c r="S54" s="251"/>
      <c r="T54" s="251"/>
      <c r="U54" s="251"/>
      <c r="V54" s="251"/>
      <c r="W54" s="251"/>
      <c r="X54" s="251"/>
      <c r="Y54" s="251"/>
      <c r="Z54" s="262"/>
      <c r="AA54" s="289"/>
      <c r="AD54" s="237">
        <v>237430236</v>
      </c>
    </row>
    <row r="55" ht="14.65" customHeight="1" spans="1:30">
      <c r="A55" s="236">
        <v>1500000</v>
      </c>
      <c r="D55" s="102"/>
      <c r="E55" s="249"/>
      <c r="F55" s="103" t="s">
        <v>129</v>
      </c>
      <c r="G55" s="103"/>
      <c r="H55" s="103"/>
      <c r="I55" s="103"/>
      <c r="J55" s="103"/>
      <c r="K55" s="249"/>
      <c r="L55" s="249"/>
      <c r="M55" s="249"/>
      <c r="N55" s="261"/>
      <c r="O55" s="261"/>
      <c r="P55" s="263">
        <v>13314000</v>
      </c>
      <c r="Q55" s="271"/>
      <c r="R55" s="251"/>
      <c r="S55" s="251"/>
      <c r="T55" s="251"/>
      <c r="U55" s="251"/>
      <c r="V55" s="251"/>
      <c r="W55" s="251"/>
      <c r="X55" s="251"/>
      <c r="Y55" s="251"/>
      <c r="Z55" s="262"/>
      <c r="AA55" s="289"/>
      <c r="AD55" s="237">
        <v>13314000</v>
      </c>
    </row>
    <row r="56" ht="14.65" customHeight="1" spans="1:30">
      <c r="A56" s="236" t="s">
        <v>130</v>
      </c>
      <c r="D56" s="102"/>
      <c r="E56" s="103"/>
      <c r="F56" s="103" t="s">
        <v>116</v>
      </c>
      <c r="G56" s="103"/>
      <c r="H56" s="250"/>
      <c r="I56" s="103"/>
      <c r="J56" s="103"/>
      <c r="K56" s="249"/>
      <c r="L56" s="249"/>
      <c r="M56" s="249"/>
      <c r="N56" s="261"/>
      <c r="O56" s="261"/>
      <c r="P56" s="263">
        <v>2790646525</v>
      </c>
      <c r="Q56" s="271"/>
      <c r="R56" s="251"/>
      <c r="S56" s="251"/>
      <c r="T56" s="251"/>
      <c r="U56" s="251"/>
      <c r="V56" s="251"/>
      <c r="W56" s="251"/>
      <c r="X56" s="251"/>
      <c r="Y56" s="251"/>
      <c r="Z56" s="262"/>
      <c r="AA56" s="289"/>
      <c r="AD56" s="237">
        <f>IF(COUNTIF(AD57:AD58,"-")=COUNTA(AD57:AD58),"-",SUM(AD57:AD58))</f>
        <v>2790646525</v>
      </c>
    </row>
    <row r="57" ht="14.65" customHeight="1" spans="1:30">
      <c r="A57" s="236" t="s">
        <v>131</v>
      </c>
      <c r="D57" s="102"/>
      <c r="E57" s="103"/>
      <c r="F57" s="103"/>
      <c r="G57" s="103" t="s">
        <v>132</v>
      </c>
      <c r="H57" s="103"/>
      <c r="I57" s="103"/>
      <c r="J57" s="103"/>
      <c r="K57" s="249"/>
      <c r="L57" s="249"/>
      <c r="M57" s="249"/>
      <c r="N57" s="261"/>
      <c r="O57" s="261"/>
      <c r="P57" s="263">
        <v>2790646525</v>
      </c>
      <c r="Q57" s="271"/>
      <c r="R57" s="251"/>
      <c r="S57" s="251"/>
      <c r="T57" s="251"/>
      <c r="U57" s="251"/>
      <c r="V57" s="251"/>
      <c r="W57" s="251"/>
      <c r="X57" s="251"/>
      <c r="Y57" s="251"/>
      <c r="Z57" s="262"/>
      <c r="AA57" s="289"/>
      <c r="AD57" s="237">
        <v>2790646525</v>
      </c>
    </row>
    <row r="58" ht="14.65" customHeight="1" spans="1:30">
      <c r="A58" s="236" t="s">
        <v>133</v>
      </c>
      <c r="D58" s="102"/>
      <c r="E58" s="103"/>
      <c r="F58" s="103"/>
      <c r="G58" s="103" t="s">
        <v>118</v>
      </c>
      <c r="H58" s="103"/>
      <c r="I58" s="103"/>
      <c r="J58" s="103"/>
      <c r="K58" s="249"/>
      <c r="L58" s="249"/>
      <c r="M58" s="249"/>
      <c r="N58" s="261"/>
      <c r="O58" s="261"/>
      <c r="P58" s="263" t="s">
        <v>28</v>
      </c>
      <c r="Q58" s="271"/>
      <c r="R58" s="251"/>
      <c r="S58" s="251"/>
      <c r="T58" s="251"/>
      <c r="U58" s="251"/>
      <c r="V58" s="251"/>
      <c r="W58" s="251"/>
      <c r="X58" s="251"/>
      <c r="Y58" s="251"/>
      <c r="Z58" s="262"/>
      <c r="AA58" s="289"/>
      <c r="AD58" s="237" t="s">
        <v>28</v>
      </c>
    </row>
    <row r="59" ht="14.65" customHeight="1" spans="1:30">
      <c r="A59" s="236" t="s">
        <v>134</v>
      </c>
      <c r="D59" s="102"/>
      <c r="E59" s="103"/>
      <c r="F59" s="103" t="s">
        <v>135</v>
      </c>
      <c r="G59" s="103"/>
      <c r="H59" s="103"/>
      <c r="I59" s="103"/>
      <c r="J59" s="103"/>
      <c r="K59" s="249"/>
      <c r="L59" s="249"/>
      <c r="M59" s="249"/>
      <c r="N59" s="261"/>
      <c r="O59" s="261"/>
      <c r="P59" s="263" t="s">
        <v>28</v>
      </c>
      <c r="Q59" s="271"/>
      <c r="R59" s="251"/>
      <c r="S59" s="251"/>
      <c r="T59" s="251"/>
      <c r="U59" s="251"/>
      <c r="V59" s="251"/>
      <c r="W59" s="251"/>
      <c r="X59" s="251"/>
      <c r="Y59" s="251"/>
      <c r="Z59" s="262"/>
      <c r="AA59" s="289"/>
      <c r="AD59" s="237" t="s">
        <v>28</v>
      </c>
    </row>
    <row r="60" ht="14.65" customHeight="1" spans="1:30">
      <c r="A60" s="236" t="s">
        <v>136</v>
      </c>
      <c r="D60" s="102"/>
      <c r="E60" s="103"/>
      <c r="F60" s="103" t="s">
        <v>33</v>
      </c>
      <c r="G60" s="103"/>
      <c r="H60" s="250"/>
      <c r="I60" s="103"/>
      <c r="J60" s="103"/>
      <c r="K60" s="249"/>
      <c r="L60" s="249"/>
      <c r="M60" s="249"/>
      <c r="N60" s="261"/>
      <c r="O60" s="261"/>
      <c r="P60" s="263" t="s">
        <v>28</v>
      </c>
      <c r="Q60" s="271"/>
      <c r="R60" s="251"/>
      <c r="S60" s="251"/>
      <c r="T60" s="251"/>
      <c r="U60" s="251"/>
      <c r="V60" s="251"/>
      <c r="W60" s="251"/>
      <c r="X60" s="251"/>
      <c r="Y60" s="251"/>
      <c r="Z60" s="262"/>
      <c r="AA60" s="289"/>
      <c r="AD60" s="237" t="s">
        <v>28</v>
      </c>
    </row>
    <row r="61" ht="14.65" customHeight="1" spans="1:31">
      <c r="A61" s="236" t="s">
        <v>137</v>
      </c>
      <c r="B61" s="236" t="s">
        <v>138</v>
      </c>
      <c r="D61" s="102"/>
      <c r="E61" s="103"/>
      <c r="F61" s="251" t="s">
        <v>122</v>
      </c>
      <c r="G61" s="103"/>
      <c r="H61" s="103"/>
      <c r="I61" s="103"/>
      <c r="J61" s="103"/>
      <c r="K61" s="249"/>
      <c r="L61" s="249"/>
      <c r="M61" s="249"/>
      <c r="N61" s="261"/>
      <c r="O61" s="261"/>
      <c r="P61" s="263">
        <v>-32173464</v>
      </c>
      <c r="Q61" s="271"/>
      <c r="R61" s="276" t="s">
        <v>139</v>
      </c>
      <c r="S61" s="277"/>
      <c r="T61" s="277"/>
      <c r="U61" s="277"/>
      <c r="V61" s="277"/>
      <c r="W61" s="277"/>
      <c r="X61" s="277"/>
      <c r="Y61" s="290"/>
      <c r="Z61" s="291">
        <v>95086051772</v>
      </c>
      <c r="AA61" s="292"/>
      <c r="AD61" s="237">
        <v>-32173464</v>
      </c>
      <c r="AE61" s="237" t="e">
        <f>IF(AND(AE24="-",AE25="-",#REF!="-"),"-",SUM(AE24,AE25,#REF!))</f>
        <v>#REF!</v>
      </c>
    </row>
    <row r="62" ht="14.65" customHeight="1" spans="1:31">
      <c r="A62" s="236" t="s">
        <v>140</v>
      </c>
      <c r="B62" s="236" t="s">
        <v>141</v>
      </c>
      <c r="D62" s="252" t="s">
        <v>142</v>
      </c>
      <c r="E62" s="253"/>
      <c r="F62" s="253"/>
      <c r="G62" s="253"/>
      <c r="H62" s="253"/>
      <c r="I62" s="253"/>
      <c r="J62" s="253"/>
      <c r="K62" s="253"/>
      <c r="L62" s="253"/>
      <c r="M62" s="253"/>
      <c r="N62" s="266"/>
      <c r="O62" s="267"/>
      <c r="P62" s="268">
        <v>123742463231</v>
      </c>
      <c r="Q62" s="278"/>
      <c r="R62" s="246" t="s">
        <v>143</v>
      </c>
      <c r="S62" s="247"/>
      <c r="T62" s="247"/>
      <c r="U62" s="247"/>
      <c r="V62" s="247"/>
      <c r="W62" s="247"/>
      <c r="X62" s="247"/>
      <c r="Y62" s="293"/>
      <c r="Z62" s="268">
        <v>123742463231</v>
      </c>
      <c r="AA62" s="294"/>
      <c r="AD62" s="237" t="e">
        <f>IF(AND(AD7="-",AD52="-",#REF!="-"),"-",SUM(AD7,AD52,#REF!))</f>
        <v>#REF!</v>
      </c>
      <c r="AE62" s="237" t="e">
        <f>IF(AND(AE22="-",AE61="-"),"-",SUM(AE22,AE61))</f>
        <v>#REF!</v>
      </c>
    </row>
    <row r="63" ht="14.65" customHeight="1" spans="4:27"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Z63" s="249"/>
      <c r="AA63" s="249"/>
    </row>
    <row r="64" ht="14.65" customHeight="1" spans="4:27">
      <c r="D64" s="255"/>
      <c r="E64" s="256" t="s">
        <v>144</v>
      </c>
      <c r="F64" s="25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Z64" s="254"/>
      <c r="AA64" s="254"/>
    </row>
    <row r="65" ht="14.65" customHeight="1"/>
    <row r="66" ht="14.65" customHeight="1"/>
    <row r="67" ht="14.65" customHeight="1"/>
    <row r="68" ht="14.65" customHeight="1"/>
    <row r="69" ht="14.65" customHeight="1"/>
    <row r="70" ht="16.5" customHeight="1"/>
    <row r="71" ht="14.65" customHeight="1"/>
    <row r="72" ht="9.75" customHeight="1"/>
    <row r="73" ht="14.65" customHeight="1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ageMargins left="0.708661417322835" right="0.708661417322835" top="0.393700787401575" bottom="0.393700787401575" header="0.511811023622047" footer="0.511811023622047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P43"/>
  <sheetViews>
    <sheetView zoomScale="85" zoomScaleNormal="85" topLeftCell="B1" workbookViewId="0">
      <selection activeCell="B1" sqref="B1"/>
    </sheetView>
  </sheetViews>
  <sheetFormatPr defaultColWidth="9" defaultRowHeight="13.5"/>
  <cols>
    <col min="1" max="1" width="9" style="199" hidden="1" customWidth="1"/>
    <col min="2" max="2" width="0.625" style="4" customWidth="1"/>
    <col min="3" max="3" width="1.25" style="200" customWidth="1"/>
    <col min="4" max="12" width="2.125" style="200" customWidth="1"/>
    <col min="13" max="13" width="18.375" style="200" customWidth="1"/>
    <col min="14" max="14" width="21.625" style="200" customWidth="1"/>
    <col min="15" max="15" width="2.5" style="200" customWidth="1"/>
    <col min="16" max="16" width="0.625" style="200" customWidth="1"/>
    <col min="17" max="17" width="9" style="4"/>
    <col min="18" max="18" width="9" style="4" hidden="1" customWidth="1"/>
    <col min="19" max="16384" width="9" style="4"/>
  </cols>
  <sheetData>
    <row r="1" spans="1:16">
      <c r="A1" s="2"/>
      <c r="C1" s="6"/>
      <c r="D1" s="6"/>
      <c r="E1" s="6"/>
      <c r="F1" s="6"/>
      <c r="G1" s="6"/>
      <c r="H1" s="6"/>
      <c r="I1" s="6"/>
      <c r="J1" s="3"/>
      <c r="K1" s="3"/>
      <c r="L1" s="3"/>
      <c r="M1" s="3"/>
      <c r="N1" s="3"/>
      <c r="O1" s="3"/>
      <c r="P1" s="1"/>
    </row>
    <row r="2" ht="24" spans="3:16">
      <c r="C2" s="201" t="s">
        <v>145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4"/>
    </row>
    <row r="3" ht="17.25" spans="3:16">
      <c r="C3" s="202" t="s">
        <v>146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4"/>
    </row>
    <row r="4" ht="17.25" spans="3:16">
      <c r="C4" s="202" t="s">
        <v>147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4"/>
    </row>
    <row r="5" ht="18" spans="3:16">
      <c r="C5" s="203"/>
      <c r="D5" s="204"/>
      <c r="E5" s="204"/>
      <c r="F5" s="204"/>
      <c r="G5" s="204"/>
      <c r="H5" s="204"/>
      <c r="I5" s="204"/>
      <c r="J5" s="204"/>
      <c r="K5" s="204"/>
      <c r="L5" s="204"/>
      <c r="M5" s="219"/>
      <c r="N5" s="204"/>
      <c r="O5" s="219" t="s">
        <v>2</v>
      </c>
      <c r="P5" s="204"/>
    </row>
    <row r="6" ht="18" spans="1:16">
      <c r="A6" s="199" t="s">
        <v>3</v>
      </c>
      <c r="C6" s="205" t="s">
        <v>5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20" t="s">
        <v>6</v>
      </c>
      <c r="O6" s="221"/>
      <c r="P6" s="204"/>
    </row>
    <row r="7" spans="1:16">
      <c r="A7" s="199" t="s">
        <v>148</v>
      </c>
      <c r="C7" s="207"/>
      <c r="D7" s="208" t="s">
        <v>149</v>
      </c>
      <c r="E7" s="208"/>
      <c r="F7" s="209"/>
      <c r="G7" s="208"/>
      <c r="H7" s="208"/>
      <c r="I7" s="208"/>
      <c r="J7" s="208"/>
      <c r="K7" s="209"/>
      <c r="L7" s="209"/>
      <c r="M7" s="209"/>
      <c r="N7" s="222">
        <v>55709178440</v>
      </c>
      <c r="O7" s="223"/>
      <c r="P7" s="224"/>
    </row>
    <row r="8" spans="1:16">
      <c r="A8" s="199" t="s">
        <v>150</v>
      </c>
      <c r="C8" s="207"/>
      <c r="D8" s="208"/>
      <c r="E8" s="208" t="s">
        <v>151</v>
      </c>
      <c r="F8" s="208"/>
      <c r="G8" s="208"/>
      <c r="H8" s="208"/>
      <c r="I8" s="208"/>
      <c r="J8" s="208"/>
      <c r="K8" s="209"/>
      <c r="L8" s="209"/>
      <c r="M8" s="209"/>
      <c r="N8" s="222">
        <v>19186263751</v>
      </c>
      <c r="O8" s="225"/>
      <c r="P8" s="224"/>
    </row>
    <row r="9" spans="1:16">
      <c r="A9" s="199" t="s">
        <v>152</v>
      </c>
      <c r="C9" s="207"/>
      <c r="D9" s="208"/>
      <c r="E9" s="208"/>
      <c r="F9" s="208" t="s">
        <v>153</v>
      </c>
      <c r="G9" s="208"/>
      <c r="H9" s="208"/>
      <c r="I9" s="208"/>
      <c r="J9" s="208"/>
      <c r="K9" s="209"/>
      <c r="L9" s="209"/>
      <c r="M9" s="209"/>
      <c r="N9" s="222">
        <v>7205471567</v>
      </c>
      <c r="O9" s="225"/>
      <c r="P9" s="224"/>
    </row>
    <row r="10" spans="1:16">
      <c r="A10" s="199" t="s">
        <v>154</v>
      </c>
      <c r="C10" s="207"/>
      <c r="D10" s="208"/>
      <c r="E10" s="208"/>
      <c r="F10" s="208"/>
      <c r="G10" s="208" t="s">
        <v>155</v>
      </c>
      <c r="H10" s="208"/>
      <c r="I10" s="208"/>
      <c r="J10" s="208"/>
      <c r="K10" s="209"/>
      <c r="L10" s="209"/>
      <c r="M10" s="209"/>
      <c r="N10" s="222">
        <v>6179913886</v>
      </c>
      <c r="O10" s="225"/>
      <c r="P10" s="224"/>
    </row>
    <row r="11" spans="1:16">
      <c r="A11" s="199" t="s">
        <v>156</v>
      </c>
      <c r="C11" s="207"/>
      <c r="D11" s="208"/>
      <c r="E11" s="208"/>
      <c r="F11" s="208"/>
      <c r="G11" s="208" t="s">
        <v>157</v>
      </c>
      <c r="H11" s="208"/>
      <c r="I11" s="208"/>
      <c r="J11" s="208"/>
      <c r="K11" s="209"/>
      <c r="L11" s="209"/>
      <c r="M11" s="209"/>
      <c r="N11" s="222">
        <v>18427016</v>
      </c>
      <c r="O11" s="225"/>
      <c r="P11" s="224"/>
    </row>
    <row r="12" spans="1:16">
      <c r="A12" s="199" t="s">
        <v>158</v>
      </c>
      <c r="C12" s="207"/>
      <c r="D12" s="208"/>
      <c r="E12" s="208"/>
      <c r="F12" s="208"/>
      <c r="G12" s="208" t="s">
        <v>159</v>
      </c>
      <c r="H12" s="208"/>
      <c r="I12" s="208"/>
      <c r="J12" s="208"/>
      <c r="K12" s="209"/>
      <c r="L12" s="209"/>
      <c r="M12" s="209"/>
      <c r="N12" s="222" t="s">
        <v>28</v>
      </c>
      <c r="O12" s="225"/>
      <c r="P12" s="224"/>
    </row>
    <row r="13" spans="1:16">
      <c r="A13" s="199" t="s">
        <v>160</v>
      </c>
      <c r="C13" s="207"/>
      <c r="D13" s="208"/>
      <c r="E13" s="208"/>
      <c r="F13" s="208"/>
      <c r="G13" s="208" t="s">
        <v>33</v>
      </c>
      <c r="H13" s="208"/>
      <c r="I13" s="208"/>
      <c r="J13" s="208"/>
      <c r="K13" s="209"/>
      <c r="L13" s="209"/>
      <c r="M13" s="209"/>
      <c r="N13" s="222">
        <v>1007130665</v>
      </c>
      <c r="O13" s="225"/>
      <c r="P13" s="224"/>
    </row>
    <row r="14" spans="1:16">
      <c r="A14" s="199" t="s">
        <v>161</v>
      </c>
      <c r="C14" s="207"/>
      <c r="D14" s="208"/>
      <c r="E14" s="208"/>
      <c r="F14" s="208" t="s">
        <v>162</v>
      </c>
      <c r="G14" s="208"/>
      <c r="H14" s="208"/>
      <c r="I14" s="208"/>
      <c r="J14" s="208"/>
      <c r="K14" s="209"/>
      <c r="L14" s="209"/>
      <c r="M14" s="209"/>
      <c r="N14" s="222">
        <v>11575237913</v>
      </c>
      <c r="O14" s="225"/>
      <c r="P14" s="224"/>
    </row>
    <row r="15" spans="1:16">
      <c r="A15" s="199" t="s">
        <v>163</v>
      </c>
      <c r="C15" s="207"/>
      <c r="D15" s="208"/>
      <c r="E15" s="208"/>
      <c r="F15" s="208"/>
      <c r="G15" s="208" t="s">
        <v>164</v>
      </c>
      <c r="H15" s="208"/>
      <c r="I15" s="208"/>
      <c r="J15" s="208"/>
      <c r="K15" s="209"/>
      <c r="L15" s="209"/>
      <c r="M15" s="209"/>
      <c r="N15" s="222">
        <v>9632559187</v>
      </c>
      <c r="O15" s="225"/>
      <c r="P15" s="224"/>
    </row>
    <row r="16" spans="1:16">
      <c r="A16" s="199" t="s">
        <v>165</v>
      </c>
      <c r="C16" s="207"/>
      <c r="D16" s="208"/>
      <c r="E16" s="208"/>
      <c r="F16" s="208"/>
      <c r="G16" s="208" t="s">
        <v>166</v>
      </c>
      <c r="H16" s="208"/>
      <c r="I16" s="208"/>
      <c r="J16" s="208"/>
      <c r="K16" s="209"/>
      <c r="L16" s="209"/>
      <c r="M16" s="209"/>
      <c r="N16" s="222">
        <v>343414515</v>
      </c>
      <c r="O16" s="225"/>
      <c r="P16" s="224"/>
    </row>
    <row r="17" spans="1:16">
      <c r="A17" s="199" t="s">
        <v>167</v>
      </c>
      <c r="C17" s="207"/>
      <c r="D17" s="208"/>
      <c r="E17" s="208"/>
      <c r="F17" s="208"/>
      <c r="G17" s="208" t="s">
        <v>168</v>
      </c>
      <c r="H17" s="208"/>
      <c r="I17" s="208"/>
      <c r="J17" s="208"/>
      <c r="K17" s="209"/>
      <c r="L17" s="209"/>
      <c r="M17" s="209"/>
      <c r="N17" s="222">
        <v>1587976748</v>
      </c>
      <c r="O17" s="225"/>
      <c r="P17" s="224"/>
    </row>
    <row r="18" spans="1:16">
      <c r="A18" s="199" t="s">
        <v>169</v>
      </c>
      <c r="C18" s="207"/>
      <c r="D18" s="208"/>
      <c r="E18" s="208"/>
      <c r="F18" s="208"/>
      <c r="G18" s="208" t="s">
        <v>33</v>
      </c>
      <c r="H18" s="208"/>
      <c r="I18" s="208"/>
      <c r="J18" s="208"/>
      <c r="K18" s="209"/>
      <c r="L18" s="209"/>
      <c r="M18" s="209"/>
      <c r="N18" s="222">
        <v>11287463</v>
      </c>
      <c r="O18" s="225"/>
      <c r="P18" s="224"/>
    </row>
    <row r="19" spans="1:16">
      <c r="A19" s="199" t="s">
        <v>170</v>
      </c>
      <c r="C19" s="207"/>
      <c r="D19" s="208"/>
      <c r="E19" s="208"/>
      <c r="F19" s="208" t="s">
        <v>171</v>
      </c>
      <c r="G19" s="208"/>
      <c r="H19" s="208"/>
      <c r="I19" s="208"/>
      <c r="J19" s="208"/>
      <c r="K19" s="209"/>
      <c r="L19" s="209"/>
      <c r="M19" s="209"/>
      <c r="N19" s="222">
        <v>405554271</v>
      </c>
      <c r="O19" s="225"/>
      <c r="P19" s="224"/>
    </row>
    <row r="20" spans="1:16">
      <c r="A20" s="199" t="s">
        <v>172</v>
      </c>
      <c r="C20" s="207"/>
      <c r="D20" s="208"/>
      <c r="E20" s="208"/>
      <c r="F20" s="209"/>
      <c r="G20" s="209" t="s">
        <v>173</v>
      </c>
      <c r="H20" s="209"/>
      <c r="I20" s="208"/>
      <c r="J20" s="208"/>
      <c r="K20" s="209"/>
      <c r="L20" s="209"/>
      <c r="M20" s="209"/>
      <c r="N20" s="222">
        <v>150201678</v>
      </c>
      <c r="O20" s="225"/>
      <c r="P20" s="224"/>
    </row>
    <row r="21" spans="1:16">
      <c r="A21" s="199" t="s">
        <v>174</v>
      </c>
      <c r="C21" s="207"/>
      <c r="D21" s="208"/>
      <c r="E21" s="208"/>
      <c r="F21" s="209"/>
      <c r="G21" s="208" t="s">
        <v>175</v>
      </c>
      <c r="H21" s="208"/>
      <c r="I21" s="208"/>
      <c r="J21" s="208"/>
      <c r="K21" s="209"/>
      <c r="L21" s="209"/>
      <c r="M21" s="209"/>
      <c r="N21" s="222">
        <v>74410139</v>
      </c>
      <c r="O21" s="225"/>
      <c r="P21" s="224"/>
    </row>
    <row r="22" spans="1:16">
      <c r="A22" s="199" t="s">
        <v>176</v>
      </c>
      <c r="C22" s="207"/>
      <c r="D22" s="208"/>
      <c r="E22" s="208"/>
      <c r="F22" s="209"/>
      <c r="G22" s="208" t="s">
        <v>33</v>
      </c>
      <c r="H22" s="208"/>
      <c r="I22" s="208"/>
      <c r="J22" s="208"/>
      <c r="K22" s="209"/>
      <c r="L22" s="209"/>
      <c r="M22" s="209"/>
      <c r="N22" s="222">
        <v>180942454</v>
      </c>
      <c r="O22" s="225"/>
      <c r="P22" s="224"/>
    </row>
    <row r="23" spans="1:16">
      <c r="A23" s="199" t="s">
        <v>177</v>
      </c>
      <c r="C23" s="207"/>
      <c r="D23" s="208"/>
      <c r="E23" s="209" t="s">
        <v>178</v>
      </c>
      <c r="F23" s="209"/>
      <c r="G23" s="208"/>
      <c r="H23" s="208"/>
      <c r="I23" s="208"/>
      <c r="J23" s="208"/>
      <c r="K23" s="209"/>
      <c r="L23" s="209"/>
      <c r="M23" s="209"/>
      <c r="N23" s="222">
        <v>36522914689</v>
      </c>
      <c r="O23" s="225"/>
      <c r="P23" s="224"/>
    </row>
    <row r="24" spans="1:16">
      <c r="A24" s="199" t="s">
        <v>179</v>
      </c>
      <c r="C24" s="207"/>
      <c r="D24" s="208"/>
      <c r="E24" s="208"/>
      <c r="F24" s="208" t="s">
        <v>180</v>
      </c>
      <c r="G24" s="208"/>
      <c r="H24" s="208"/>
      <c r="I24" s="208"/>
      <c r="J24" s="208"/>
      <c r="K24" s="209"/>
      <c r="L24" s="209"/>
      <c r="M24" s="209"/>
      <c r="N24" s="222">
        <v>27078258707</v>
      </c>
      <c r="O24" s="225"/>
      <c r="P24" s="224"/>
    </row>
    <row r="25" spans="1:16">
      <c r="A25" s="199" t="s">
        <v>181</v>
      </c>
      <c r="C25" s="207"/>
      <c r="D25" s="208"/>
      <c r="E25" s="208"/>
      <c r="F25" s="208" t="s">
        <v>182</v>
      </c>
      <c r="G25" s="208"/>
      <c r="H25" s="208"/>
      <c r="I25" s="208"/>
      <c r="J25" s="208"/>
      <c r="K25" s="209"/>
      <c r="L25" s="209"/>
      <c r="M25" s="209"/>
      <c r="N25" s="222">
        <v>7338584784</v>
      </c>
      <c r="O25" s="225"/>
      <c r="P25" s="224"/>
    </row>
    <row r="26" spans="1:16">
      <c r="A26" s="199" t="s">
        <v>183</v>
      </c>
      <c r="C26" s="207"/>
      <c r="D26" s="208"/>
      <c r="E26" s="208"/>
      <c r="F26" s="208" t="s">
        <v>184</v>
      </c>
      <c r="G26" s="208"/>
      <c r="H26" s="208"/>
      <c r="I26" s="208"/>
      <c r="J26" s="208"/>
      <c r="K26" s="209"/>
      <c r="L26" s="209"/>
      <c r="M26" s="209"/>
      <c r="N26" s="222">
        <v>2085839722</v>
      </c>
      <c r="O26" s="225"/>
      <c r="P26" s="224"/>
    </row>
    <row r="27" spans="1:16">
      <c r="A27" s="199" t="s">
        <v>185</v>
      </c>
      <c r="C27" s="207"/>
      <c r="D27" s="208"/>
      <c r="E27" s="208"/>
      <c r="F27" s="208" t="s">
        <v>33</v>
      </c>
      <c r="G27" s="208"/>
      <c r="H27" s="208"/>
      <c r="I27" s="208"/>
      <c r="J27" s="208"/>
      <c r="K27" s="209"/>
      <c r="L27" s="209"/>
      <c r="M27" s="209"/>
      <c r="N27" s="222">
        <v>20231476</v>
      </c>
      <c r="O27" s="225"/>
      <c r="P27" s="224"/>
    </row>
    <row r="28" spans="1:16">
      <c r="A28" s="199" t="s">
        <v>186</v>
      </c>
      <c r="C28" s="207"/>
      <c r="D28" s="208" t="s">
        <v>187</v>
      </c>
      <c r="E28" s="208"/>
      <c r="F28" s="208"/>
      <c r="G28" s="208"/>
      <c r="H28" s="208"/>
      <c r="I28" s="208"/>
      <c r="J28" s="208"/>
      <c r="K28" s="209"/>
      <c r="L28" s="209"/>
      <c r="M28" s="209"/>
      <c r="N28" s="222">
        <v>2137208006</v>
      </c>
      <c r="O28" s="225"/>
      <c r="P28" s="224"/>
    </row>
    <row r="29" spans="1:16">
      <c r="A29" s="199" t="s">
        <v>188</v>
      </c>
      <c r="C29" s="207"/>
      <c r="D29" s="208"/>
      <c r="E29" s="208" t="s">
        <v>189</v>
      </c>
      <c r="F29" s="208"/>
      <c r="G29" s="208"/>
      <c r="H29" s="208"/>
      <c r="I29" s="208"/>
      <c r="J29" s="208"/>
      <c r="K29" s="226"/>
      <c r="L29" s="226"/>
      <c r="M29" s="226"/>
      <c r="N29" s="222">
        <v>660657466</v>
      </c>
      <c r="O29" s="225"/>
      <c r="P29" s="224"/>
    </row>
    <row r="30" spans="1:16">
      <c r="A30" s="199" t="s">
        <v>190</v>
      </c>
      <c r="C30" s="207"/>
      <c r="D30" s="208"/>
      <c r="E30" s="208" t="s">
        <v>33</v>
      </c>
      <c r="F30" s="208"/>
      <c r="G30" s="209"/>
      <c r="H30" s="208"/>
      <c r="I30" s="208"/>
      <c r="J30" s="208"/>
      <c r="K30" s="226"/>
      <c r="L30" s="226"/>
      <c r="M30" s="226"/>
      <c r="N30" s="222">
        <v>1476550540</v>
      </c>
      <c r="O30" s="225"/>
      <c r="P30" s="224"/>
    </row>
    <row r="31" spans="1:16">
      <c r="A31" s="199" t="s">
        <v>191</v>
      </c>
      <c r="C31" s="210" t="s">
        <v>192</v>
      </c>
      <c r="D31" s="211"/>
      <c r="E31" s="211"/>
      <c r="F31" s="211"/>
      <c r="G31" s="211"/>
      <c r="H31" s="211"/>
      <c r="I31" s="211"/>
      <c r="J31" s="211"/>
      <c r="K31" s="227"/>
      <c r="L31" s="227"/>
      <c r="M31" s="227"/>
      <c r="N31" s="228">
        <v>53571970434</v>
      </c>
      <c r="O31" s="229"/>
      <c r="P31" s="224"/>
    </row>
    <row r="32" spans="1:16">
      <c r="A32" s="199" t="s">
        <v>193</v>
      </c>
      <c r="C32" s="207"/>
      <c r="D32" s="208" t="s">
        <v>194</v>
      </c>
      <c r="E32" s="208"/>
      <c r="F32" s="209"/>
      <c r="G32" s="208"/>
      <c r="H32" s="208"/>
      <c r="I32" s="208"/>
      <c r="J32" s="208"/>
      <c r="K32" s="209"/>
      <c r="L32" s="209"/>
      <c r="M32" s="209"/>
      <c r="N32" s="222">
        <v>272262176</v>
      </c>
      <c r="O32" s="223"/>
      <c r="P32" s="224"/>
    </row>
    <row r="33" spans="1:16">
      <c r="A33" s="199" t="s">
        <v>195</v>
      </c>
      <c r="C33" s="207"/>
      <c r="D33" s="208"/>
      <c r="E33" s="209" t="s">
        <v>196</v>
      </c>
      <c r="F33" s="209"/>
      <c r="G33" s="208"/>
      <c r="H33" s="208"/>
      <c r="I33" s="208"/>
      <c r="J33" s="208"/>
      <c r="K33" s="209"/>
      <c r="L33" s="209"/>
      <c r="M33" s="209"/>
      <c r="N33" s="222" t="s">
        <v>28</v>
      </c>
      <c r="O33" s="225"/>
      <c r="P33" s="224"/>
    </row>
    <row r="34" spans="1:16">
      <c r="A34" s="199" t="s">
        <v>197</v>
      </c>
      <c r="C34" s="207"/>
      <c r="D34" s="208"/>
      <c r="E34" s="209" t="s">
        <v>198</v>
      </c>
      <c r="F34" s="209"/>
      <c r="G34" s="208"/>
      <c r="H34" s="208"/>
      <c r="I34" s="208"/>
      <c r="J34" s="208"/>
      <c r="K34" s="209"/>
      <c r="L34" s="209"/>
      <c r="M34" s="209"/>
      <c r="N34" s="222">
        <v>161810461</v>
      </c>
      <c r="O34" s="225"/>
      <c r="P34" s="224"/>
    </row>
    <row r="35" spans="1:16">
      <c r="A35" s="199" t="s">
        <v>199</v>
      </c>
      <c r="C35" s="207"/>
      <c r="D35" s="208"/>
      <c r="E35" s="209" t="s">
        <v>200</v>
      </c>
      <c r="F35" s="209"/>
      <c r="G35" s="208"/>
      <c r="H35" s="209"/>
      <c r="I35" s="208"/>
      <c r="J35" s="208"/>
      <c r="K35" s="209"/>
      <c r="L35" s="209"/>
      <c r="M35" s="209"/>
      <c r="N35" s="222" t="s">
        <v>28</v>
      </c>
      <c r="O35" s="225"/>
      <c r="P35" s="224"/>
    </row>
    <row r="36" spans="1:16">
      <c r="A36" s="199" t="s">
        <v>201</v>
      </c>
      <c r="C36" s="207"/>
      <c r="D36" s="208"/>
      <c r="E36" s="208" t="s">
        <v>202</v>
      </c>
      <c r="F36" s="208"/>
      <c r="G36" s="208"/>
      <c r="H36" s="208"/>
      <c r="I36" s="208"/>
      <c r="J36" s="208"/>
      <c r="K36" s="209"/>
      <c r="L36" s="209"/>
      <c r="M36" s="209"/>
      <c r="N36" s="222" t="s">
        <v>28</v>
      </c>
      <c r="O36" s="225"/>
      <c r="P36" s="224"/>
    </row>
    <row r="37" spans="1:16">
      <c r="A37" s="199" t="s">
        <v>203</v>
      </c>
      <c r="C37" s="207"/>
      <c r="D37" s="208"/>
      <c r="E37" s="208" t="s">
        <v>33</v>
      </c>
      <c r="F37" s="208"/>
      <c r="G37" s="208"/>
      <c r="H37" s="208"/>
      <c r="I37" s="208"/>
      <c r="J37" s="208"/>
      <c r="K37" s="209"/>
      <c r="L37" s="209"/>
      <c r="M37" s="209"/>
      <c r="N37" s="222">
        <v>110451715</v>
      </c>
      <c r="O37" s="225"/>
      <c r="P37" s="224"/>
    </row>
    <row r="38" spans="1:16">
      <c r="A38" s="199" t="s">
        <v>204</v>
      </c>
      <c r="C38" s="207"/>
      <c r="D38" s="208" t="s">
        <v>205</v>
      </c>
      <c r="E38" s="208"/>
      <c r="F38" s="208"/>
      <c r="G38" s="208"/>
      <c r="H38" s="208"/>
      <c r="I38" s="208"/>
      <c r="J38" s="208"/>
      <c r="K38" s="226"/>
      <c r="L38" s="226"/>
      <c r="M38" s="226"/>
      <c r="N38" s="222" t="s">
        <v>28</v>
      </c>
      <c r="O38" s="223"/>
      <c r="P38" s="224"/>
    </row>
    <row r="39" spans="1:16">
      <c r="A39" s="199" t="s">
        <v>206</v>
      </c>
      <c r="C39" s="207"/>
      <c r="D39" s="208"/>
      <c r="E39" s="208" t="s">
        <v>207</v>
      </c>
      <c r="F39" s="208"/>
      <c r="G39" s="208"/>
      <c r="H39" s="208"/>
      <c r="I39" s="208"/>
      <c r="J39" s="208"/>
      <c r="K39" s="226"/>
      <c r="L39" s="226"/>
      <c r="M39" s="226"/>
      <c r="N39" s="222" t="s">
        <v>28</v>
      </c>
      <c r="O39" s="225"/>
      <c r="P39" s="224"/>
    </row>
    <row r="40" ht="14.25" spans="1:16">
      <c r="A40" s="199" t="s">
        <v>208</v>
      </c>
      <c r="C40" s="207"/>
      <c r="D40" s="208"/>
      <c r="E40" s="208" t="s">
        <v>33</v>
      </c>
      <c r="F40" s="208"/>
      <c r="G40" s="208"/>
      <c r="H40" s="208"/>
      <c r="I40" s="208"/>
      <c r="J40" s="208"/>
      <c r="K40" s="226"/>
      <c r="L40" s="226"/>
      <c r="M40" s="226"/>
      <c r="N40" s="222" t="s">
        <v>28</v>
      </c>
      <c r="O40" s="225"/>
      <c r="P40" s="224"/>
    </row>
    <row r="41" ht="14.25" spans="1:16">
      <c r="A41" s="199" t="s">
        <v>209</v>
      </c>
      <c r="C41" s="212" t="s">
        <v>210</v>
      </c>
      <c r="D41" s="213"/>
      <c r="E41" s="213"/>
      <c r="F41" s="213"/>
      <c r="G41" s="213"/>
      <c r="H41" s="213"/>
      <c r="I41" s="213"/>
      <c r="J41" s="213"/>
      <c r="K41" s="230"/>
      <c r="L41" s="230"/>
      <c r="M41" s="230"/>
      <c r="N41" s="231">
        <v>53844232610</v>
      </c>
      <c r="O41" s="232"/>
      <c r="P41" s="224"/>
    </row>
    <row r="42" ht="3.75" customHeight="1" spans="1:12">
      <c r="A42" s="214"/>
      <c r="C42" s="215"/>
      <c r="D42" s="215"/>
      <c r="E42" s="216"/>
      <c r="F42" s="216"/>
      <c r="G42" s="216"/>
      <c r="H42" s="216"/>
      <c r="I42" s="216"/>
      <c r="J42" s="233"/>
      <c r="K42" s="233"/>
      <c r="L42" s="233"/>
    </row>
    <row r="43" ht="15.6" customHeight="1" spans="1:12">
      <c r="A43" s="214"/>
      <c r="C43" s="217"/>
      <c r="D43" s="217" t="s">
        <v>144</v>
      </c>
      <c r="E43" s="218"/>
      <c r="F43" s="218"/>
      <c r="G43" s="218"/>
      <c r="H43" s="218"/>
      <c r="I43" s="218"/>
      <c r="J43" s="234"/>
      <c r="K43" s="234"/>
      <c r="L43" s="234"/>
    </row>
  </sheetData>
  <mergeCells count="5">
    <mergeCell ref="C2:O2"/>
    <mergeCell ref="C3:O3"/>
    <mergeCell ref="C4:O4"/>
    <mergeCell ref="C6:M6"/>
    <mergeCell ref="N6:O6"/>
  </mergeCells>
  <pageMargins left="0.7" right="0.7" top="0.393700787401575" bottom="0.393700787401575" header="0.511811023622047" footer="0.51181102362204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2:X25"/>
  <sheetViews>
    <sheetView showGridLines="0" zoomScale="85" zoomScaleNormal="85" topLeftCell="B1" workbookViewId="0">
      <selection activeCell="B1" sqref="B1"/>
    </sheetView>
  </sheetViews>
  <sheetFormatPr defaultColWidth="9" defaultRowHeight="12.75"/>
  <cols>
    <col min="1" max="1" width="9" style="86" hidden="1" customWidth="1"/>
    <col min="2" max="2" width="1.125" style="87" customWidth="1"/>
    <col min="3" max="3" width="1.625" style="87" customWidth="1"/>
    <col min="4" max="9" width="2" style="87" customWidth="1"/>
    <col min="10" max="10" width="15.375" style="87" customWidth="1"/>
    <col min="11" max="11" width="21.625" style="87" customWidth="1"/>
    <col min="12" max="12" width="3" style="87" customWidth="1"/>
    <col min="13" max="13" width="21.625" style="87" customWidth="1"/>
    <col min="14" max="14" width="3" style="87" customWidth="1"/>
    <col min="15" max="15" width="21.625" style="87" customWidth="1"/>
    <col min="16" max="16" width="3" style="87" customWidth="1"/>
    <col min="17" max="17" width="21.625" style="87" hidden="1" customWidth="1"/>
    <col min="18" max="18" width="3" style="87" hidden="1" customWidth="1"/>
    <col min="19" max="19" width="1" style="87" customWidth="1"/>
    <col min="20" max="20" width="9" style="87"/>
    <col min="21" max="24" width="9" style="87" hidden="1" customWidth="1"/>
    <col min="25" max="16384" width="9" style="87"/>
  </cols>
  <sheetData>
    <row r="2" ht="24" spans="2:18">
      <c r="B2" s="88"/>
      <c r="C2" s="89" t="s">
        <v>211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ht="17.25" spans="2:18">
      <c r="B3" s="90"/>
      <c r="C3" s="91" t="s">
        <v>146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ht="17.25" spans="2:18">
      <c r="B4" s="90"/>
      <c r="C4" s="91" t="s">
        <v>147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ht="15.75" customHeight="1" spans="2:18">
      <c r="B5" s="92"/>
      <c r="C5" s="93"/>
      <c r="D5" s="93"/>
      <c r="E5" s="93"/>
      <c r="F5" s="93"/>
      <c r="G5" s="93"/>
      <c r="H5" s="93"/>
      <c r="I5" s="93"/>
      <c r="J5" s="129"/>
      <c r="K5" s="93"/>
      <c r="L5" s="129"/>
      <c r="M5" s="93"/>
      <c r="N5" s="93"/>
      <c r="O5" s="93"/>
      <c r="P5" s="130" t="s">
        <v>2</v>
      </c>
      <c r="Q5" s="93"/>
      <c r="R5" s="129"/>
    </row>
    <row r="6" customHeight="1" spans="2:18">
      <c r="B6" s="94"/>
      <c r="C6" s="95" t="s">
        <v>5</v>
      </c>
      <c r="D6" s="96"/>
      <c r="E6" s="96"/>
      <c r="F6" s="96"/>
      <c r="G6" s="96"/>
      <c r="H6" s="96"/>
      <c r="I6" s="96"/>
      <c r="J6" s="131"/>
      <c r="K6" s="132" t="s">
        <v>212</v>
      </c>
      <c r="L6" s="96"/>
      <c r="M6" s="133"/>
      <c r="N6" s="133"/>
      <c r="O6" s="133"/>
      <c r="P6" s="134"/>
      <c r="Q6" s="133"/>
      <c r="R6" s="134"/>
    </row>
    <row r="7" ht="29.25" customHeight="1" spans="1:18">
      <c r="A7" s="86" t="s">
        <v>3</v>
      </c>
      <c r="B7" s="94"/>
      <c r="C7" s="97"/>
      <c r="D7" s="98"/>
      <c r="E7" s="98"/>
      <c r="F7" s="98"/>
      <c r="G7" s="98"/>
      <c r="H7" s="98"/>
      <c r="I7" s="98"/>
      <c r="J7" s="135"/>
      <c r="K7" s="136"/>
      <c r="L7" s="98"/>
      <c r="M7" s="137" t="s">
        <v>213</v>
      </c>
      <c r="N7" s="138"/>
      <c r="O7" s="137" t="s">
        <v>214</v>
      </c>
      <c r="P7" s="139"/>
      <c r="Q7" s="179" t="s">
        <v>215</v>
      </c>
      <c r="R7" s="180"/>
    </row>
    <row r="8" ht="15.95" customHeight="1" spans="1:24">
      <c r="A8" s="86" t="s">
        <v>216</v>
      </c>
      <c r="B8" s="99"/>
      <c r="C8" s="100" t="s">
        <v>217</v>
      </c>
      <c r="D8" s="101"/>
      <c r="E8" s="101"/>
      <c r="F8" s="101"/>
      <c r="G8" s="101"/>
      <c r="H8" s="101"/>
      <c r="I8" s="101"/>
      <c r="J8" s="140"/>
      <c r="K8" s="141">
        <v>92917039224</v>
      </c>
      <c r="L8" s="142"/>
      <c r="M8" s="141">
        <v>120025855853</v>
      </c>
      <c r="N8" s="143"/>
      <c r="O8" s="141">
        <v>-27108816629</v>
      </c>
      <c r="P8" s="144"/>
      <c r="Q8" s="181" t="s">
        <v>28</v>
      </c>
      <c r="R8" s="144"/>
      <c r="U8" s="182" t="str">
        <f t="shared" ref="U8:U13" si="0">IF(COUNTIF(V8:X8,"-")=COUNTA(V8:X8),"-",SUM(V8:X8))</f>
        <v>-</v>
      </c>
      <c r="V8" s="182" t="s">
        <v>28</v>
      </c>
      <c r="W8" s="182" t="s">
        <v>28</v>
      </c>
      <c r="X8" s="182" t="s">
        <v>28</v>
      </c>
    </row>
    <row r="9" ht="15.95" customHeight="1" spans="1:24">
      <c r="A9" s="86" t="s">
        <v>218</v>
      </c>
      <c r="B9" s="99"/>
      <c r="C9" s="102"/>
      <c r="D9" s="103" t="s">
        <v>219</v>
      </c>
      <c r="E9" s="103"/>
      <c r="F9" s="103"/>
      <c r="G9" s="103"/>
      <c r="H9" s="103"/>
      <c r="I9" s="103"/>
      <c r="J9" s="105"/>
      <c r="K9" s="145">
        <v>-53844232610</v>
      </c>
      <c r="L9" s="146"/>
      <c r="M9" s="147"/>
      <c r="N9" s="148"/>
      <c r="O9" s="145">
        <v>-53844232610</v>
      </c>
      <c r="P9" s="149"/>
      <c r="Q9" s="183" t="s">
        <v>28</v>
      </c>
      <c r="R9" s="184"/>
      <c r="U9" s="182" t="str">
        <f t="shared" si="0"/>
        <v>-</v>
      </c>
      <c r="V9" s="182" t="s">
        <v>28</v>
      </c>
      <c r="W9" s="182" t="s">
        <v>28</v>
      </c>
      <c r="X9" s="182" t="s">
        <v>28</v>
      </c>
    </row>
    <row r="10" ht="15.95" customHeight="1" spans="1:24">
      <c r="A10" s="86" t="s">
        <v>220</v>
      </c>
      <c r="B10" s="94"/>
      <c r="C10" s="104"/>
      <c r="D10" s="105" t="s">
        <v>221</v>
      </c>
      <c r="E10" s="105"/>
      <c r="F10" s="105"/>
      <c r="G10" s="105"/>
      <c r="H10" s="105"/>
      <c r="I10" s="105"/>
      <c r="J10" s="105"/>
      <c r="K10" s="145">
        <v>56160209709</v>
      </c>
      <c r="L10" s="146"/>
      <c r="M10" s="150"/>
      <c r="N10" s="151"/>
      <c r="O10" s="145">
        <v>56160209709</v>
      </c>
      <c r="P10" s="149"/>
      <c r="Q10" s="183" t="str">
        <f>IF(COUNTIF(Q11:Q12,"-")=COUNTA(Q11:Q12),"-",SUM(Q11:Q12))</f>
        <v>-</v>
      </c>
      <c r="R10" s="149"/>
      <c r="U10" s="182" t="str">
        <f t="shared" si="0"/>
        <v>-</v>
      </c>
      <c r="V10" s="182" t="s">
        <v>28</v>
      </c>
      <c r="W10" s="182" t="str">
        <f>IF(COUNTIF(W11:W12,"-")=COUNTA(W11:W12),"-",SUM(W11:W12))</f>
        <v>-</v>
      </c>
      <c r="X10" s="182" t="s">
        <v>28</v>
      </c>
    </row>
    <row r="11" ht="15.95" customHeight="1" spans="1:24">
      <c r="A11" s="86" t="s">
        <v>222</v>
      </c>
      <c r="B11" s="94"/>
      <c r="C11" s="106"/>
      <c r="D11" s="105"/>
      <c r="E11" s="107" t="s">
        <v>223</v>
      </c>
      <c r="F11" s="107"/>
      <c r="G11" s="107"/>
      <c r="H11" s="107"/>
      <c r="I11" s="107"/>
      <c r="J11" s="105"/>
      <c r="K11" s="145">
        <v>27652072104</v>
      </c>
      <c r="L11" s="146"/>
      <c r="M11" s="150"/>
      <c r="N11" s="151"/>
      <c r="O11" s="145">
        <v>27652072104</v>
      </c>
      <c r="P11" s="149"/>
      <c r="Q11" s="183" t="s">
        <v>28</v>
      </c>
      <c r="R11" s="149"/>
      <c r="U11" s="182" t="str">
        <f t="shared" si="0"/>
        <v>-</v>
      </c>
      <c r="V11" s="182" t="s">
        <v>28</v>
      </c>
      <c r="W11" s="182" t="s">
        <v>28</v>
      </c>
      <c r="X11" s="182" t="s">
        <v>28</v>
      </c>
    </row>
    <row r="12" ht="15.95" customHeight="1" spans="1:24">
      <c r="A12" s="86" t="s">
        <v>224</v>
      </c>
      <c r="B12" s="94"/>
      <c r="C12" s="108"/>
      <c r="D12" s="109"/>
      <c r="E12" s="109" t="s">
        <v>225</v>
      </c>
      <c r="F12" s="109"/>
      <c r="G12" s="109"/>
      <c r="H12" s="109"/>
      <c r="I12" s="109"/>
      <c r="J12" s="152"/>
      <c r="K12" s="153">
        <v>28508137605</v>
      </c>
      <c r="L12" s="154"/>
      <c r="M12" s="155"/>
      <c r="N12" s="156"/>
      <c r="O12" s="153">
        <v>28508137605</v>
      </c>
      <c r="P12" s="157"/>
      <c r="Q12" s="185" t="s">
        <v>28</v>
      </c>
      <c r="R12" s="157"/>
      <c r="U12" s="182" t="str">
        <f t="shared" si="0"/>
        <v>-</v>
      </c>
      <c r="V12" s="182" t="s">
        <v>28</v>
      </c>
      <c r="W12" s="182" t="s">
        <v>28</v>
      </c>
      <c r="X12" s="182" t="s">
        <v>28</v>
      </c>
    </row>
    <row r="13" ht="15.95" customHeight="1" spans="1:24">
      <c r="A13" s="86" t="s">
        <v>226</v>
      </c>
      <c r="B13" s="94"/>
      <c r="C13" s="110"/>
      <c r="D13" s="111" t="s">
        <v>227</v>
      </c>
      <c r="E13" s="112"/>
      <c r="F13" s="111"/>
      <c r="G13" s="111"/>
      <c r="H13" s="111"/>
      <c r="I13" s="111"/>
      <c r="J13" s="158"/>
      <c r="K13" s="159">
        <v>2315977099</v>
      </c>
      <c r="L13" s="160"/>
      <c r="M13" s="161"/>
      <c r="N13" s="162"/>
      <c r="O13" s="159">
        <v>2315977099</v>
      </c>
      <c r="P13" s="163"/>
      <c r="Q13" s="186" t="str">
        <f>IF(COUNTIF(Q9:Q10,"-")=COUNTA(Q9:Q10),"-",SUM(Q9:Q10))</f>
        <v>-</v>
      </c>
      <c r="R13" s="163"/>
      <c r="U13" s="182" t="str">
        <f t="shared" si="0"/>
        <v>-</v>
      </c>
      <c r="V13" s="182" t="s">
        <v>28</v>
      </c>
      <c r="W13" s="182" t="str">
        <f>IF(COUNTIF(W9:W10,"-")=COUNTA(W9:W10),"-",SUM(W9:W10))</f>
        <v>-</v>
      </c>
      <c r="X13" s="182" t="s">
        <v>28</v>
      </c>
    </row>
    <row r="14" ht="15.95" customHeight="1" spans="1:24">
      <c r="A14" s="86" t="s">
        <v>228</v>
      </c>
      <c r="B14" s="94"/>
      <c r="C14" s="102"/>
      <c r="D14" s="113" t="s">
        <v>229</v>
      </c>
      <c r="E14" s="113"/>
      <c r="F14" s="113"/>
      <c r="G14" s="107"/>
      <c r="H14" s="107"/>
      <c r="I14" s="107"/>
      <c r="J14" s="105"/>
      <c r="K14" s="164"/>
      <c r="L14" s="165"/>
      <c r="M14" s="145">
        <v>2245017866</v>
      </c>
      <c r="N14" s="166"/>
      <c r="O14" s="145">
        <v>-2245017866</v>
      </c>
      <c r="P14" s="149"/>
      <c r="Q14" s="187"/>
      <c r="R14" s="188"/>
      <c r="U14" s="182" t="s">
        <v>28</v>
      </c>
      <c r="V14" s="182" t="str">
        <f>IF(COUNTA(V15:V18)=COUNTIF(V15:V18,"-"),"-",SUM(V15,V17,V16,V18))</f>
        <v>-</v>
      </c>
      <c r="W14" s="182" t="str">
        <f>IF(COUNTA(W15:W18)=COUNTIF(W15:W18,"-"),"-",SUM(W15,W17,W16,W18))</f>
        <v>-</v>
      </c>
      <c r="X14" s="182" t="s">
        <v>28</v>
      </c>
    </row>
    <row r="15" ht="15.95" customHeight="1" spans="1:24">
      <c r="A15" s="86" t="s">
        <v>230</v>
      </c>
      <c r="B15" s="94"/>
      <c r="C15" s="102"/>
      <c r="D15" s="113"/>
      <c r="E15" s="113" t="s">
        <v>231</v>
      </c>
      <c r="F15" s="107"/>
      <c r="G15" s="107"/>
      <c r="H15" s="107"/>
      <c r="I15" s="107"/>
      <c r="J15" s="105"/>
      <c r="K15" s="164"/>
      <c r="L15" s="165"/>
      <c r="M15" s="145">
        <v>7132097202</v>
      </c>
      <c r="N15" s="166"/>
      <c r="O15" s="145">
        <v>-7132097202</v>
      </c>
      <c r="P15" s="149"/>
      <c r="Q15" s="189"/>
      <c r="R15" s="190"/>
      <c r="U15" s="182" t="s">
        <v>28</v>
      </c>
      <c r="V15" s="182" t="s">
        <v>28</v>
      </c>
      <c r="W15" s="182" t="s">
        <v>28</v>
      </c>
      <c r="X15" s="182" t="s">
        <v>28</v>
      </c>
    </row>
    <row r="16" ht="15.95" customHeight="1" spans="1:24">
      <c r="A16" s="86" t="s">
        <v>232</v>
      </c>
      <c r="B16" s="94"/>
      <c r="C16" s="102"/>
      <c r="D16" s="113"/>
      <c r="E16" s="113" t="s">
        <v>233</v>
      </c>
      <c r="F16" s="113"/>
      <c r="G16" s="107"/>
      <c r="H16" s="107"/>
      <c r="I16" s="107"/>
      <c r="J16" s="105"/>
      <c r="K16" s="164"/>
      <c r="L16" s="165"/>
      <c r="M16" s="145">
        <v>-5132007429</v>
      </c>
      <c r="N16" s="166"/>
      <c r="O16" s="145">
        <v>5132007429</v>
      </c>
      <c r="P16" s="149"/>
      <c r="Q16" s="189"/>
      <c r="R16" s="190"/>
      <c r="U16" s="182" t="s">
        <v>28</v>
      </c>
      <c r="V16" s="182" t="s">
        <v>28</v>
      </c>
      <c r="W16" s="182" t="s">
        <v>28</v>
      </c>
      <c r="X16" s="182" t="s">
        <v>28</v>
      </c>
    </row>
    <row r="17" ht="15.95" customHeight="1" spans="1:24">
      <c r="A17" s="86" t="s">
        <v>234</v>
      </c>
      <c r="B17" s="94"/>
      <c r="C17" s="102"/>
      <c r="D17" s="113"/>
      <c r="E17" s="113" t="s">
        <v>235</v>
      </c>
      <c r="F17" s="113"/>
      <c r="G17" s="107"/>
      <c r="H17" s="107"/>
      <c r="I17" s="107"/>
      <c r="J17" s="105"/>
      <c r="K17" s="164"/>
      <c r="L17" s="165"/>
      <c r="M17" s="145">
        <v>1115305211</v>
      </c>
      <c r="N17" s="166"/>
      <c r="O17" s="145">
        <v>-1115305211</v>
      </c>
      <c r="P17" s="149"/>
      <c r="Q17" s="189"/>
      <c r="R17" s="190"/>
      <c r="U17" s="182" t="s">
        <v>28</v>
      </c>
      <c r="V17" s="182" t="s">
        <v>28</v>
      </c>
      <c r="W17" s="182" t="s">
        <v>28</v>
      </c>
      <c r="X17" s="182" t="s">
        <v>28</v>
      </c>
    </row>
    <row r="18" ht="15.95" customHeight="1" spans="1:24">
      <c r="A18" s="86" t="s">
        <v>236</v>
      </c>
      <c r="B18" s="94"/>
      <c r="C18" s="102"/>
      <c r="D18" s="113"/>
      <c r="E18" s="113" t="s">
        <v>237</v>
      </c>
      <c r="F18" s="113"/>
      <c r="G18" s="107"/>
      <c r="H18" s="114"/>
      <c r="I18" s="107"/>
      <c r="J18" s="105"/>
      <c r="K18" s="164"/>
      <c r="L18" s="165"/>
      <c r="M18" s="145">
        <v>-870377118</v>
      </c>
      <c r="N18" s="166"/>
      <c r="O18" s="145">
        <v>870377118</v>
      </c>
      <c r="P18" s="149"/>
      <c r="Q18" s="189"/>
      <c r="R18" s="190"/>
      <c r="U18" s="182" t="s">
        <v>28</v>
      </c>
      <c r="V18" s="182" t="s">
        <v>28</v>
      </c>
      <c r="W18" s="182" t="s">
        <v>28</v>
      </c>
      <c r="X18" s="182" t="s">
        <v>28</v>
      </c>
    </row>
    <row r="19" ht="15.95" customHeight="1" spans="1:24">
      <c r="A19" s="86" t="s">
        <v>238</v>
      </c>
      <c r="B19" s="94"/>
      <c r="C19" s="102"/>
      <c r="D19" s="113" t="s">
        <v>239</v>
      </c>
      <c r="E19" s="107"/>
      <c r="F19" s="107"/>
      <c r="G19" s="107"/>
      <c r="H19" s="107"/>
      <c r="I19" s="107"/>
      <c r="J19" s="105"/>
      <c r="K19" s="145" t="s">
        <v>28</v>
      </c>
      <c r="L19" s="146"/>
      <c r="M19" s="145" t="s">
        <v>28</v>
      </c>
      <c r="N19" s="166"/>
      <c r="O19" s="150"/>
      <c r="P19" s="167"/>
      <c r="Q19" s="191"/>
      <c r="R19" s="167"/>
      <c r="U19" s="182" t="str">
        <f>IF(COUNTIF(V19:X19,"-")=COUNTA(V19:X19),"-",SUM(V19:X19))</f>
        <v>-</v>
      </c>
      <c r="V19" s="182" t="s">
        <v>28</v>
      </c>
      <c r="W19" s="182" t="s">
        <v>28</v>
      </c>
      <c r="X19" s="182" t="s">
        <v>28</v>
      </c>
    </row>
    <row r="20" ht="15.95" customHeight="1" spans="1:24">
      <c r="A20" s="86" t="s">
        <v>240</v>
      </c>
      <c r="B20" s="94"/>
      <c r="C20" s="102"/>
      <c r="D20" s="113" t="s">
        <v>241</v>
      </c>
      <c r="E20" s="113"/>
      <c r="F20" s="107"/>
      <c r="G20" s="107"/>
      <c r="H20" s="107"/>
      <c r="I20" s="107"/>
      <c r="J20" s="105"/>
      <c r="K20" s="145">
        <v>-499999</v>
      </c>
      <c r="L20" s="146"/>
      <c r="M20" s="145">
        <v>-499999</v>
      </c>
      <c r="N20" s="166"/>
      <c r="O20" s="150"/>
      <c r="P20" s="167"/>
      <c r="Q20" s="191"/>
      <c r="R20" s="167"/>
      <c r="U20" s="182" t="str">
        <f>IF(COUNTIF(V20:X20,"-")=COUNTA(V20:X20),"-",SUM(V20:X20))</f>
        <v>-</v>
      </c>
      <c r="V20" s="182" t="s">
        <v>28</v>
      </c>
      <c r="W20" s="182" t="s">
        <v>28</v>
      </c>
      <c r="X20" s="182" t="s">
        <v>28</v>
      </c>
    </row>
    <row r="21" ht="15.95" customHeight="1" spans="1:24">
      <c r="A21" s="86" t="s">
        <v>242</v>
      </c>
      <c r="B21" s="94"/>
      <c r="C21" s="108"/>
      <c r="D21" s="109" t="s">
        <v>33</v>
      </c>
      <c r="E21" s="109"/>
      <c r="F21" s="109"/>
      <c r="G21" s="115"/>
      <c r="H21" s="115"/>
      <c r="I21" s="115"/>
      <c r="J21" s="152"/>
      <c r="K21" s="153">
        <v>-146464552</v>
      </c>
      <c r="L21" s="154"/>
      <c r="M21" s="153">
        <v>-57074741</v>
      </c>
      <c r="N21" s="168"/>
      <c r="O21" s="153">
        <v>-89389811</v>
      </c>
      <c r="P21" s="157"/>
      <c r="Q21" s="192"/>
      <c r="R21" s="193"/>
      <c r="S21" s="194"/>
      <c r="U21" s="182" t="str">
        <f>IF(COUNTIF(V21:X21,"-")=COUNTA(V21:X21),"-",SUM(V21:X21))</f>
        <v>-</v>
      </c>
      <c r="V21" s="182" t="s">
        <v>28</v>
      </c>
      <c r="W21" s="182" t="s">
        <v>28</v>
      </c>
      <c r="X21" s="182" t="s">
        <v>28</v>
      </c>
    </row>
    <row r="22" ht="15.95" customHeight="1" spans="1:24">
      <c r="A22" s="86" t="s">
        <v>243</v>
      </c>
      <c r="B22" s="94"/>
      <c r="C22" s="116"/>
      <c r="D22" s="117" t="s">
        <v>244</v>
      </c>
      <c r="E22" s="117"/>
      <c r="F22" s="118"/>
      <c r="G22" s="118"/>
      <c r="H22" s="119"/>
      <c r="I22" s="118"/>
      <c r="J22" s="169"/>
      <c r="K22" s="170">
        <v>2169012548</v>
      </c>
      <c r="L22" s="171"/>
      <c r="M22" s="170">
        <v>2187443126</v>
      </c>
      <c r="N22" s="172"/>
      <c r="O22" s="170">
        <v>-18430578</v>
      </c>
      <c r="P22" s="173"/>
      <c r="Q22" s="195" t="e">
        <f>IF(AND(Q13="-",COUNTIF(#REF!,"-")=COUNTA(#REF!)),"-",SUM(Q13,#REF!))</f>
        <v>#REF!</v>
      </c>
      <c r="R22" s="196"/>
      <c r="S22" s="194"/>
      <c r="U22" s="182" t="str">
        <f>IF(COUNTIF(V22:X22,"-")=COUNTA(V22:X22),"-",SUM(V22:X22))</f>
        <v>-</v>
      </c>
      <c r="V22" s="182" t="str">
        <f>IF(AND(V14="-",COUNTIF(V19:V20,"-")=COUNTA(V19:V20),V21="-"),"-",SUM(V14,V19:V20,V21))</f>
        <v>-</v>
      </c>
      <c r="W22" s="182" t="str">
        <f>IF(AND(W13="-",W14="-",COUNTIF(W19:W20,"-")=COUNTA(W19:W20),W21="-"),"-",SUM(W13,W14,W19:W20,W21))</f>
        <v>-</v>
      </c>
      <c r="X22" s="182" t="s">
        <v>28</v>
      </c>
    </row>
    <row r="23" ht="15.95" customHeight="1" spans="1:24">
      <c r="A23" s="86" t="s">
        <v>245</v>
      </c>
      <c r="B23" s="94"/>
      <c r="C23" s="120" t="s">
        <v>246</v>
      </c>
      <c r="D23" s="121"/>
      <c r="E23" s="121"/>
      <c r="F23" s="121"/>
      <c r="G23" s="122"/>
      <c r="H23" s="122"/>
      <c r="I23" s="122"/>
      <c r="J23" s="174"/>
      <c r="K23" s="175">
        <v>95086051772</v>
      </c>
      <c r="L23" s="176"/>
      <c r="M23" s="175">
        <v>122213298979</v>
      </c>
      <c r="N23" s="177"/>
      <c r="O23" s="175">
        <v>-27127247207</v>
      </c>
      <c r="P23" s="178"/>
      <c r="Q23" s="197" t="e">
        <f>IF(AND(Q8="-",Q22="-"),"-",SUM(Q8,Q22))</f>
        <v>#REF!</v>
      </c>
      <c r="R23" s="198"/>
      <c r="S23" s="194"/>
      <c r="U23" s="182" t="str">
        <f>IF(COUNTIF(V23:X23,"-")=COUNTA(V23:X23),"-",SUM(V23:X23))</f>
        <v>-</v>
      </c>
      <c r="V23" s="182" t="s">
        <v>28</v>
      </c>
      <c r="W23" s="182" t="s">
        <v>28</v>
      </c>
      <c r="X23" s="182" t="s">
        <v>28</v>
      </c>
    </row>
    <row r="24" ht="6.75" customHeight="1" spans="2:19">
      <c r="B24" s="94"/>
      <c r="C24" s="123"/>
      <c r="D24" s="124"/>
      <c r="E24" s="124"/>
      <c r="F24" s="124"/>
      <c r="G24" s="124"/>
      <c r="H24" s="124"/>
      <c r="I24" s="124"/>
      <c r="J24" s="124"/>
      <c r="K24" s="94"/>
      <c r="L24" s="94"/>
      <c r="M24" s="94"/>
      <c r="N24" s="94"/>
      <c r="O24" s="94"/>
      <c r="P24" s="94"/>
      <c r="Q24" s="94"/>
      <c r="R24" s="103"/>
      <c r="S24" s="194"/>
    </row>
    <row r="25" ht="15.6" customHeight="1" spans="2:19">
      <c r="B25" s="94"/>
      <c r="C25" s="125"/>
      <c r="D25" s="126" t="s">
        <v>144</v>
      </c>
      <c r="F25" s="127"/>
      <c r="G25" s="128"/>
      <c r="H25" s="127"/>
      <c r="I25" s="127"/>
      <c r="J25" s="125"/>
      <c r="K25" s="94"/>
      <c r="L25" s="94"/>
      <c r="M25" s="94"/>
      <c r="N25" s="94"/>
      <c r="O25" s="94"/>
      <c r="P25" s="94"/>
      <c r="Q25" s="94"/>
      <c r="R25" s="103"/>
      <c r="S25" s="194"/>
    </row>
  </sheetData>
  <mergeCells count="28">
    <mergeCell ref="C2:R2"/>
    <mergeCell ref="C3:R3"/>
    <mergeCell ref="C4:R4"/>
    <mergeCell ref="M7:N7"/>
    <mergeCell ref="O7:P7"/>
    <mergeCell ref="Q7:R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K17:L17"/>
    <mergeCell ref="Q17:R17"/>
    <mergeCell ref="K18:L18"/>
    <mergeCell ref="Q18:R18"/>
    <mergeCell ref="O19:P19"/>
    <mergeCell ref="Q19:R19"/>
    <mergeCell ref="O20:P20"/>
    <mergeCell ref="Q20:R20"/>
    <mergeCell ref="Q21:R21"/>
    <mergeCell ref="C6:J7"/>
    <mergeCell ref="K6:L7"/>
  </mergeCells>
  <pageMargins left="0.708661417322835" right="0.708661417322835" top="0.393700787401575" bottom="0.393700787401575" header="0.511811023622047" footer="0.511811023622047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Q62"/>
  <sheetViews>
    <sheetView zoomScale="85" zoomScaleNormal="85" topLeftCell="B1" workbookViewId="0">
      <selection activeCell="B1" sqref="B1"/>
    </sheetView>
  </sheetViews>
  <sheetFormatPr defaultColWidth="9" defaultRowHeight="13.5"/>
  <cols>
    <col min="1" max="1" width="9" style="2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customWidth="1"/>
    <col min="14" max="14" width="3" style="3" customWidth="1"/>
    <col min="15" max="15" width="0.75" style="1" customWidth="1"/>
    <col min="16" max="16" width="9" style="4"/>
    <col min="17" max="17" width="9" style="4" hidden="1" customWidth="1"/>
    <col min="18" max="16384" width="9" style="4"/>
  </cols>
  <sheetData>
    <row r="1" s="1" customFormat="1" spans="2:8">
      <c r="B1" s="5"/>
      <c r="C1" s="5"/>
      <c r="D1" s="6"/>
      <c r="E1" s="6"/>
      <c r="F1" s="6"/>
      <c r="G1" s="6"/>
      <c r="H1" s="6"/>
    </row>
    <row r="2" s="1" customFormat="1" ht="24" spans="2:14">
      <c r="B2" s="7"/>
      <c r="C2" s="8" t="s">
        <v>247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14.25" spans="1:14">
      <c r="A3" s="9"/>
      <c r="B3" s="10"/>
      <c r="C3" s="11" t="s">
        <v>146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="1" customFormat="1" ht="14.25" spans="1:14">
      <c r="A4" s="9"/>
      <c r="B4" s="10"/>
      <c r="C4" s="11" t="s">
        <v>147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="1" customFormat="1" ht="14.25" spans="1:14">
      <c r="A5" s="9"/>
      <c r="B5" s="10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54" t="s">
        <v>2</v>
      </c>
    </row>
    <row r="6" s="1" customFormat="1" spans="1:14">
      <c r="A6" s="9"/>
      <c r="B6" s="10"/>
      <c r="C6" s="13" t="s">
        <v>5</v>
      </c>
      <c r="D6" s="14"/>
      <c r="E6" s="14"/>
      <c r="F6" s="14"/>
      <c r="G6" s="14"/>
      <c r="H6" s="14"/>
      <c r="I6" s="14"/>
      <c r="J6" s="22"/>
      <c r="K6" s="22"/>
      <c r="L6" s="55"/>
      <c r="M6" s="56" t="s">
        <v>6</v>
      </c>
      <c r="N6" s="57"/>
    </row>
    <row r="7" s="1" customFormat="1" ht="14.25" spans="1:14">
      <c r="A7" s="9" t="s">
        <v>3</v>
      </c>
      <c r="B7" s="10"/>
      <c r="C7" s="15"/>
      <c r="D7" s="16"/>
      <c r="E7" s="16"/>
      <c r="F7" s="16"/>
      <c r="G7" s="16"/>
      <c r="H7" s="16"/>
      <c r="I7" s="16"/>
      <c r="J7" s="16"/>
      <c r="K7" s="16"/>
      <c r="L7" s="58"/>
      <c r="M7" s="59"/>
      <c r="N7" s="60"/>
    </row>
    <row r="8" s="1" customFormat="1" spans="1:14">
      <c r="A8" s="17"/>
      <c r="B8" s="18"/>
      <c r="C8" s="19" t="s">
        <v>248</v>
      </c>
      <c r="D8" s="20"/>
      <c r="E8" s="20"/>
      <c r="F8" s="21"/>
      <c r="G8" s="21"/>
      <c r="H8" s="22"/>
      <c r="I8" s="21"/>
      <c r="J8" s="22"/>
      <c r="K8" s="22"/>
      <c r="L8" s="55"/>
      <c r="M8" s="61"/>
      <c r="N8" s="62"/>
    </row>
    <row r="9" s="1" customFormat="1" spans="1:14">
      <c r="A9" s="2" t="s">
        <v>249</v>
      </c>
      <c r="B9" s="3"/>
      <c r="C9" s="23"/>
      <c r="D9" s="24" t="s">
        <v>250</v>
      </c>
      <c r="E9" s="24"/>
      <c r="F9" s="25"/>
      <c r="G9" s="25"/>
      <c r="H9" s="12"/>
      <c r="I9" s="25"/>
      <c r="J9" s="12"/>
      <c r="K9" s="12"/>
      <c r="L9" s="63"/>
      <c r="M9" s="64">
        <v>54193274556</v>
      </c>
      <c r="N9" s="65"/>
    </row>
    <row r="10" s="1" customFormat="1" spans="1:14">
      <c r="A10" s="2" t="s">
        <v>251</v>
      </c>
      <c r="B10" s="3"/>
      <c r="C10" s="23"/>
      <c r="D10" s="24"/>
      <c r="E10" s="24" t="s">
        <v>252</v>
      </c>
      <c r="F10" s="25"/>
      <c r="G10" s="25"/>
      <c r="H10" s="25"/>
      <c r="I10" s="25"/>
      <c r="J10" s="12"/>
      <c r="K10" s="12"/>
      <c r="L10" s="63"/>
      <c r="M10" s="64">
        <v>17582915708</v>
      </c>
      <c r="N10" s="65"/>
    </row>
    <row r="11" s="1" customFormat="1" spans="1:14">
      <c r="A11" s="2" t="s">
        <v>253</v>
      </c>
      <c r="B11" s="3"/>
      <c r="C11" s="23"/>
      <c r="D11" s="24"/>
      <c r="E11" s="24"/>
      <c r="F11" s="25" t="s">
        <v>254</v>
      </c>
      <c r="G11" s="25"/>
      <c r="H11" s="25"/>
      <c r="I11" s="25"/>
      <c r="J11" s="12"/>
      <c r="K11" s="12"/>
      <c r="L11" s="63"/>
      <c r="M11" s="64">
        <v>7187044551</v>
      </c>
      <c r="N11" s="65"/>
    </row>
    <row r="12" s="1" customFormat="1" spans="1:14">
      <c r="A12" s="2" t="s">
        <v>255</v>
      </c>
      <c r="B12" s="3"/>
      <c r="C12" s="23"/>
      <c r="D12" s="24"/>
      <c r="E12" s="24"/>
      <c r="F12" s="25" t="s">
        <v>256</v>
      </c>
      <c r="G12" s="25"/>
      <c r="H12" s="25"/>
      <c r="I12" s="25"/>
      <c r="J12" s="12"/>
      <c r="K12" s="12"/>
      <c r="L12" s="63"/>
      <c r="M12" s="64">
        <v>9987261165</v>
      </c>
      <c r="N12" s="65"/>
    </row>
    <row r="13" s="1" customFormat="1" spans="1:14">
      <c r="A13" s="2" t="s">
        <v>257</v>
      </c>
      <c r="B13" s="3"/>
      <c r="C13" s="26"/>
      <c r="D13" s="12"/>
      <c r="E13" s="12"/>
      <c r="F13" s="12" t="s">
        <v>258</v>
      </c>
      <c r="G13" s="12"/>
      <c r="H13" s="12"/>
      <c r="I13" s="12"/>
      <c r="J13" s="12"/>
      <c r="K13" s="12"/>
      <c r="L13" s="63"/>
      <c r="M13" s="64">
        <v>150201678</v>
      </c>
      <c r="N13" s="65"/>
    </row>
    <row r="14" s="1" customFormat="1" spans="1:14">
      <c r="A14" s="2" t="s">
        <v>259</v>
      </c>
      <c r="B14" s="3"/>
      <c r="C14" s="27"/>
      <c r="D14" s="28"/>
      <c r="E14" s="12"/>
      <c r="F14" s="28" t="s">
        <v>260</v>
      </c>
      <c r="G14" s="28"/>
      <c r="H14" s="28"/>
      <c r="I14" s="28"/>
      <c r="J14" s="12"/>
      <c r="K14" s="12"/>
      <c r="L14" s="63"/>
      <c r="M14" s="64">
        <v>258408314</v>
      </c>
      <c r="N14" s="65"/>
    </row>
    <row r="15" s="1" customFormat="1" spans="1:14">
      <c r="A15" s="2" t="s">
        <v>261</v>
      </c>
      <c r="B15" s="3"/>
      <c r="C15" s="26"/>
      <c r="D15" s="28"/>
      <c r="E15" s="12" t="s">
        <v>262</v>
      </c>
      <c r="F15" s="28"/>
      <c r="G15" s="28"/>
      <c r="H15" s="28"/>
      <c r="I15" s="28"/>
      <c r="J15" s="12"/>
      <c r="K15" s="12"/>
      <c r="L15" s="63"/>
      <c r="M15" s="64">
        <v>36610358848</v>
      </c>
      <c r="N15" s="65"/>
    </row>
    <row r="16" s="1" customFormat="1" spans="1:14">
      <c r="A16" s="2" t="s">
        <v>263</v>
      </c>
      <c r="B16" s="3"/>
      <c r="C16" s="26"/>
      <c r="D16" s="28"/>
      <c r="E16" s="28"/>
      <c r="F16" s="12" t="s">
        <v>264</v>
      </c>
      <c r="G16" s="28"/>
      <c r="H16" s="28"/>
      <c r="I16" s="28"/>
      <c r="J16" s="12"/>
      <c r="K16" s="12"/>
      <c r="L16" s="63"/>
      <c r="M16" s="64">
        <v>27078258707</v>
      </c>
      <c r="N16" s="65"/>
    </row>
    <row r="17" s="1" customFormat="1" spans="1:14">
      <c r="A17" s="2" t="s">
        <v>265</v>
      </c>
      <c r="B17" s="3"/>
      <c r="C17" s="26"/>
      <c r="D17" s="28"/>
      <c r="E17" s="28"/>
      <c r="F17" s="12" t="s">
        <v>266</v>
      </c>
      <c r="G17" s="28"/>
      <c r="H17" s="28"/>
      <c r="I17" s="28"/>
      <c r="J17" s="12"/>
      <c r="K17" s="12"/>
      <c r="L17" s="63"/>
      <c r="M17" s="64">
        <v>7338584784</v>
      </c>
      <c r="N17" s="65"/>
    </row>
    <row r="18" s="1" customFormat="1" spans="1:14">
      <c r="A18" s="2" t="s">
        <v>267</v>
      </c>
      <c r="B18" s="3"/>
      <c r="C18" s="26"/>
      <c r="D18" s="12"/>
      <c r="E18" s="28"/>
      <c r="F18" s="12" t="s">
        <v>268</v>
      </c>
      <c r="G18" s="28"/>
      <c r="H18" s="28"/>
      <c r="I18" s="28"/>
      <c r="J18" s="12"/>
      <c r="K18" s="12"/>
      <c r="L18" s="63"/>
      <c r="M18" s="64">
        <v>2085839722</v>
      </c>
      <c r="N18" s="65"/>
    </row>
    <row r="19" s="1" customFormat="1" spans="1:14">
      <c r="A19" s="2" t="s">
        <v>269</v>
      </c>
      <c r="B19" s="3"/>
      <c r="C19" s="26"/>
      <c r="D19" s="12"/>
      <c r="E19" s="29"/>
      <c r="F19" s="28" t="s">
        <v>260</v>
      </c>
      <c r="G19" s="12"/>
      <c r="H19" s="28"/>
      <c r="I19" s="28"/>
      <c r="J19" s="12"/>
      <c r="K19" s="12"/>
      <c r="L19" s="63"/>
      <c r="M19" s="64">
        <v>107675635</v>
      </c>
      <c r="N19" s="65"/>
    </row>
    <row r="20" s="1" customFormat="1" spans="1:14">
      <c r="A20" s="2" t="s">
        <v>270</v>
      </c>
      <c r="B20" s="3"/>
      <c r="C20" s="26"/>
      <c r="D20" s="12" t="s">
        <v>271</v>
      </c>
      <c r="E20" s="29"/>
      <c r="F20" s="28"/>
      <c r="G20" s="28"/>
      <c r="H20" s="28"/>
      <c r="I20" s="28"/>
      <c r="J20" s="12"/>
      <c r="K20" s="12"/>
      <c r="L20" s="63"/>
      <c r="M20" s="64">
        <v>57604747018</v>
      </c>
      <c r="N20" s="65"/>
    </row>
    <row r="21" s="1" customFormat="1" spans="1:14">
      <c r="A21" s="2" t="s">
        <v>272</v>
      </c>
      <c r="B21" s="3"/>
      <c r="C21" s="26"/>
      <c r="D21" s="12"/>
      <c r="E21" s="29" t="s">
        <v>273</v>
      </c>
      <c r="F21" s="28"/>
      <c r="G21" s="28"/>
      <c r="H21" s="28"/>
      <c r="I21" s="28"/>
      <c r="J21" s="12"/>
      <c r="K21" s="12"/>
      <c r="L21" s="63"/>
      <c r="M21" s="64">
        <v>27632564920</v>
      </c>
      <c r="N21" s="65"/>
    </row>
    <row r="22" s="1" customFormat="1" spans="1:14">
      <c r="A22" s="2" t="s">
        <v>274</v>
      </c>
      <c r="B22" s="3"/>
      <c r="C22" s="26"/>
      <c r="D22" s="12"/>
      <c r="E22" s="29" t="s">
        <v>275</v>
      </c>
      <c r="F22" s="28"/>
      <c r="G22" s="28"/>
      <c r="H22" s="28"/>
      <c r="I22" s="28"/>
      <c r="J22" s="12"/>
      <c r="K22" s="12"/>
      <c r="L22" s="63"/>
      <c r="M22" s="64">
        <v>27928095605</v>
      </c>
      <c r="N22" s="65"/>
    </row>
    <row r="23" s="1" customFormat="1" spans="1:14">
      <c r="A23" s="2" t="s">
        <v>276</v>
      </c>
      <c r="B23" s="3"/>
      <c r="C23" s="26"/>
      <c r="D23" s="12"/>
      <c r="E23" s="29" t="s">
        <v>277</v>
      </c>
      <c r="F23" s="28"/>
      <c r="G23" s="28"/>
      <c r="H23" s="28"/>
      <c r="I23" s="28"/>
      <c r="J23" s="12"/>
      <c r="K23" s="12"/>
      <c r="L23" s="63"/>
      <c r="M23" s="64">
        <v>660237466</v>
      </c>
      <c r="N23" s="65"/>
    </row>
    <row r="24" s="1" customFormat="1" spans="1:14">
      <c r="A24" s="2" t="s">
        <v>278</v>
      </c>
      <c r="B24" s="3"/>
      <c r="C24" s="26"/>
      <c r="D24" s="12"/>
      <c r="E24" s="29" t="s">
        <v>279</v>
      </c>
      <c r="F24" s="28"/>
      <c r="G24" s="28"/>
      <c r="H24" s="28"/>
      <c r="I24" s="29"/>
      <c r="J24" s="12"/>
      <c r="K24" s="12"/>
      <c r="L24" s="63"/>
      <c r="M24" s="64">
        <v>1383849027</v>
      </c>
      <c r="N24" s="65"/>
    </row>
    <row r="25" s="1" customFormat="1" spans="1:14">
      <c r="A25" s="2" t="s">
        <v>280</v>
      </c>
      <c r="B25" s="3"/>
      <c r="C25" s="26"/>
      <c r="D25" s="12" t="s">
        <v>281</v>
      </c>
      <c r="E25" s="29"/>
      <c r="F25" s="28"/>
      <c r="G25" s="28"/>
      <c r="H25" s="28"/>
      <c r="I25" s="29"/>
      <c r="J25" s="12"/>
      <c r="K25" s="12"/>
      <c r="L25" s="63"/>
      <c r="M25" s="64" t="s">
        <v>28</v>
      </c>
      <c r="N25" s="65"/>
    </row>
    <row r="26" s="1" customFormat="1" spans="1:14">
      <c r="A26" s="2" t="s">
        <v>282</v>
      </c>
      <c r="B26" s="3"/>
      <c r="C26" s="26"/>
      <c r="D26" s="12"/>
      <c r="E26" s="29" t="s">
        <v>283</v>
      </c>
      <c r="F26" s="28"/>
      <c r="G26" s="28"/>
      <c r="H26" s="28"/>
      <c r="I26" s="28"/>
      <c r="J26" s="12"/>
      <c r="K26" s="12"/>
      <c r="L26" s="63"/>
      <c r="M26" s="64" t="s">
        <v>28</v>
      </c>
      <c r="N26" s="65"/>
    </row>
    <row r="27" s="1" customFormat="1" spans="1:14">
      <c r="A27" s="2" t="s">
        <v>284</v>
      </c>
      <c r="B27" s="3"/>
      <c r="C27" s="26"/>
      <c r="D27" s="12"/>
      <c r="E27" s="29" t="s">
        <v>260</v>
      </c>
      <c r="F27" s="28"/>
      <c r="G27" s="28"/>
      <c r="H27" s="28"/>
      <c r="I27" s="28"/>
      <c r="J27" s="12"/>
      <c r="K27" s="12"/>
      <c r="L27" s="63"/>
      <c r="M27" s="64" t="s">
        <v>28</v>
      </c>
      <c r="N27" s="65"/>
    </row>
    <row r="28" s="1" customFormat="1" spans="1:14">
      <c r="A28" s="2" t="s">
        <v>285</v>
      </c>
      <c r="B28" s="3"/>
      <c r="C28" s="26"/>
      <c r="D28" s="12" t="s">
        <v>286</v>
      </c>
      <c r="E28" s="29"/>
      <c r="F28" s="28"/>
      <c r="G28" s="28"/>
      <c r="H28" s="28"/>
      <c r="I28" s="28"/>
      <c r="J28" s="12"/>
      <c r="K28" s="12"/>
      <c r="L28" s="63"/>
      <c r="M28" s="64" t="s">
        <v>28</v>
      </c>
      <c r="N28" s="65"/>
    </row>
    <row r="29" s="1" customFormat="1" spans="1:14">
      <c r="A29" s="2" t="s">
        <v>287</v>
      </c>
      <c r="B29" s="3"/>
      <c r="C29" s="30" t="s">
        <v>288</v>
      </c>
      <c r="D29" s="31"/>
      <c r="E29" s="32"/>
      <c r="F29" s="33"/>
      <c r="G29" s="33"/>
      <c r="H29" s="33"/>
      <c r="I29" s="33"/>
      <c r="J29" s="31"/>
      <c r="K29" s="31"/>
      <c r="L29" s="66"/>
      <c r="M29" s="67">
        <v>3411472462</v>
      </c>
      <c r="N29" s="68"/>
    </row>
    <row r="30" s="1" customFormat="1" spans="1:14">
      <c r="A30" s="2"/>
      <c r="B30" s="3"/>
      <c r="C30" s="26" t="s">
        <v>289</v>
      </c>
      <c r="D30" s="12"/>
      <c r="E30" s="29"/>
      <c r="F30" s="28"/>
      <c r="G30" s="28"/>
      <c r="H30" s="28"/>
      <c r="I30" s="29"/>
      <c r="J30" s="12"/>
      <c r="K30" s="12"/>
      <c r="L30" s="63"/>
      <c r="M30" s="69"/>
      <c r="N30" s="65"/>
    </row>
    <row r="31" s="1" customFormat="1" spans="1:14">
      <c r="A31" s="2" t="s">
        <v>290</v>
      </c>
      <c r="B31" s="3"/>
      <c r="C31" s="26"/>
      <c r="D31" s="12" t="s">
        <v>291</v>
      </c>
      <c r="E31" s="29"/>
      <c r="F31" s="28"/>
      <c r="G31" s="28"/>
      <c r="H31" s="28"/>
      <c r="I31" s="28"/>
      <c r="J31" s="12"/>
      <c r="K31" s="12"/>
      <c r="L31" s="63"/>
      <c r="M31" s="64">
        <v>4244916371</v>
      </c>
      <c r="N31" s="65"/>
    </row>
    <row r="32" s="1" customFormat="1" spans="1:14">
      <c r="A32" s="2" t="s">
        <v>292</v>
      </c>
      <c r="B32" s="3"/>
      <c r="C32" s="26"/>
      <c r="D32" s="12"/>
      <c r="E32" s="29" t="s">
        <v>293</v>
      </c>
      <c r="F32" s="28"/>
      <c r="G32" s="28"/>
      <c r="H32" s="28"/>
      <c r="I32" s="28"/>
      <c r="J32" s="12"/>
      <c r="K32" s="12"/>
      <c r="L32" s="63"/>
      <c r="M32" s="64">
        <v>3683289755</v>
      </c>
      <c r="N32" s="65"/>
    </row>
    <row r="33" s="1" customFormat="1" spans="1:14">
      <c r="A33" s="2" t="s">
        <v>294</v>
      </c>
      <c r="B33" s="3"/>
      <c r="C33" s="26"/>
      <c r="D33" s="12"/>
      <c r="E33" s="29" t="s">
        <v>295</v>
      </c>
      <c r="F33" s="28"/>
      <c r="G33" s="28"/>
      <c r="H33" s="28"/>
      <c r="I33" s="28"/>
      <c r="J33" s="12"/>
      <c r="K33" s="12"/>
      <c r="L33" s="63"/>
      <c r="M33" s="64">
        <v>494824616</v>
      </c>
      <c r="N33" s="65"/>
    </row>
    <row r="34" s="1" customFormat="1" spans="1:14">
      <c r="A34" s="2" t="s">
        <v>296</v>
      </c>
      <c r="B34" s="3"/>
      <c r="C34" s="26"/>
      <c r="D34" s="12"/>
      <c r="E34" s="29" t="s">
        <v>297</v>
      </c>
      <c r="F34" s="28"/>
      <c r="G34" s="28"/>
      <c r="H34" s="28"/>
      <c r="I34" s="28"/>
      <c r="J34" s="12"/>
      <c r="K34" s="12"/>
      <c r="L34" s="63"/>
      <c r="M34" s="64" t="s">
        <v>28</v>
      </c>
      <c r="N34" s="65"/>
    </row>
    <row r="35" s="1" customFormat="1" spans="1:14">
      <c r="A35" s="2" t="s">
        <v>298</v>
      </c>
      <c r="B35" s="3"/>
      <c r="C35" s="26"/>
      <c r="D35" s="12"/>
      <c r="E35" s="29" t="s">
        <v>299</v>
      </c>
      <c r="F35" s="28"/>
      <c r="G35" s="28"/>
      <c r="H35" s="28"/>
      <c r="I35" s="28"/>
      <c r="J35" s="12"/>
      <c r="K35" s="12"/>
      <c r="L35" s="63"/>
      <c r="M35" s="64">
        <v>66802000</v>
      </c>
      <c r="N35" s="65"/>
    </row>
    <row r="36" s="1" customFormat="1" spans="1:14">
      <c r="A36" s="2" t="s">
        <v>300</v>
      </c>
      <c r="B36" s="3"/>
      <c r="C36" s="26"/>
      <c r="D36" s="12"/>
      <c r="E36" s="29" t="s">
        <v>260</v>
      </c>
      <c r="F36" s="28"/>
      <c r="G36" s="28"/>
      <c r="H36" s="28"/>
      <c r="I36" s="28"/>
      <c r="J36" s="12"/>
      <c r="K36" s="12"/>
      <c r="L36" s="63"/>
      <c r="M36" s="64" t="s">
        <v>28</v>
      </c>
      <c r="N36" s="65"/>
    </row>
    <row r="37" s="1" customFormat="1" spans="1:14">
      <c r="A37" s="2" t="s">
        <v>301</v>
      </c>
      <c r="B37" s="3"/>
      <c r="C37" s="26"/>
      <c r="D37" s="12" t="s">
        <v>302</v>
      </c>
      <c r="E37" s="29"/>
      <c r="F37" s="28"/>
      <c r="G37" s="28"/>
      <c r="H37" s="28"/>
      <c r="I37" s="29"/>
      <c r="J37" s="12"/>
      <c r="K37" s="12"/>
      <c r="L37" s="63"/>
      <c r="M37" s="64">
        <v>894950793</v>
      </c>
      <c r="N37" s="65"/>
    </row>
    <row r="38" s="1" customFormat="1" spans="1:14">
      <c r="A38" s="2" t="s">
        <v>303</v>
      </c>
      <c r="B38" s="3"/>
      <c r="C38" s="26"/>
      <c r="D38" s="12"/>
      <c r="E38" s="29" t="s">
        <v>275</v>
      </c>
      <c r="F38" s="28"/>
      <c r="G38" s="28"/>
      <c r="H38" s="28"/>
      <c r="I38" s="29"/>
      <c r="J38" s="12"/>
      <c r="K38" s="12"/>
      <c r="L38" s="63"/>
      <c r="M38" s="64">
        <v>580042000</v>
      </c>
      <c r="N38" s="65"/>
    </row>
    <row r="39" s="1" customFormat="1" spans="1:14">
      <c r="A39" s="2" t="s">
        <v>304</v>
      </c>
      <c r="B39" s="3"/>
      <c r="C39" s="26"/>
      <c r="D39" s="12"/>
      <c r="E39" s="29" t="s">
        <v>305</v>
      </c>
      <c r="F39" s="28"/>
      <c r="G39" s="28"/>
      <c r="H39" s="28"/>
      <c r="I39" s="29"/>
      <c r="J39" s="12"/>
      <c r="K39" s="12"/>
      <c r="L39" s="63"/>
      <c r="M39" s="64">
        <v>238549720</v>
      </c>
      <c r="N39" s="65"/>
    </row>
    <row r="40" s="1" customFormat="1" spans="1:14">
      <c r="A40" s="2" t="s">
        <v>306</v>
      </c>
      <c r="B40" s="3"/>
      <c r="C40" s="26"/>
      <c r="D40" s="12"/>
      <c r="E40" s="29" t="s">
        <v>307</v>
      </c>
      <c r="F40" s="28"/>
      <c r="G40" s="12"/>
      <c r="H40" s="28"/>
      <c r="I40" s="28"/>
      <c r="J40" s="12"/>
      <c r="K40" s="12"/>
      <c r="L40" s="63"/>
      <c r="M40" s="64">
        <v>72069320</v>
      </c>
      <c r="N40" s="65"/>
    </row>
    <row r="41" s="1" customFormat="1" spans="1:14">
      <c r="A41" s="2" t="s">
        <v>308</v>
      </c>
      <c r="B41" s="3"/>
      <c r="C41" s="26"/>
      <c r="D41" s="12"/>
      <c r="E41" s="29" t="s">
        <v>309</v>
      </c>
      <c r="F41" s="28"/>
      <c r="G41" s="12"/>
      <c r="H41" s="28"/>
      <c r="I41" s="28"/>
      <c r="J41" s="12"/>
      <c r="K41" s="12"/>
      <c r="L41" s="63"/>
      <c r="M41" s="64">
        <v>4289753</v>
      </c>
      <c r="N41" s="65"/>
    </row>
    <row r="42" s="1" customFormat="1" spans="1:14">
      <c r="A42" s="2" t="s">
        <v>310</v>
      </c>
      <c r="B42" s="3"/>
      <c r="C42" s="26"/>
      <c r="D42" s="12"/>
      <c r="E42" s="29" t="s">
        <v>279</v>
      </c>
      <c r="F42" s="28"/>
      <c r="G42" s="28"/>
      <c r="H42" s="28"/>
      <c r="I42" s="28"/>
      <c r="J42" s="12"/>
      <c r="K42" s="12"/>
      <c r="L42" s="63"/>
      <c r="M42" s="64" t="s">
        <v>28</v>
      </c>
      <c r="N42" s="65"/>
    </row>
    <row r="43" s="1" customFormat="1" spans="1:14">
      <c r="A43" s="2" t="s">
        <v>311</v>
      </c>
      <c r="B43" s="3"/>
      <c r="C43" s="30" t="s">
        <v>312</v>
      </c>
      <c r="D43" s="31"/>
      <c r="E43" s="32"/>
      <c r="F43" s="33"/>
      <c r="G43" s="33"/>
      <c r="H43" s="33"/>
      <c r="I43" s="33"/>
      <c r="J43" s="31"/>
      <c r="K43" s="31"/>
      <c r="L43" s="66"/>
      <c r="M43" s="67">
        <v>-3349965578</v>
      </c>
      <c r="N43" s="68"/>
    </row>
    <row r="44" s="1" customFormat="1" spans="1:14">
      <c r="A44" s="2"/>
      <c r="B44" s="3"/>
      <c r="C44" s="26" t="s">
        <v>313</v>
      </c>
      <c r="D44" s="12"/>
      <c r="E44" s="29"/>
      <c r="F44" s="28"/>
      <c r="G44" s="28"/>
      <c r="H44" s="28"/>
      <c r="I44" s="28"/>
      <c r="J44" s="12"/>
      <c r="K44" s="12"/>
      <c r="L44" s="63"/>
      <c r="M44" s="69"/>
      <c r="N44" s="65"/>
    </row>
    <row r="45" s="1" customFormat="1" spans="1:14">
      <c r="A45" s="2" t="s">
        <v>314</v>
      </c>
      <c r="B45" s="3"/>
      <c r="C45" s="26"/>
      <c r="D45" s="12" t="s">
        <v>315</v>
      </c>
      <c r="E45" s="29"/>
      <c r="F45" s="28"/>
      <c r="G45" s="28"/>
      <c r="H45" s="28"/>
      <c r="I45" s="28"/>
      <c r="J45" s="12"/>
      <c r="K45" s="12"/>
      <c r="L45" s="63"/>
      <c r="M45" s="64">
        <v>2888529668</v>
      </c>
      <c r="N45" s="65"/>
    </row>
    <row r="46" s="1" customFormat="1" spans="1:14">
      <c r="A46" s="2" t="s">
        <v>316</v>
      </c>
      <c r="B46" s="3"/>
      <c r="C46" s="26"/>
      <c r="D46" s="12"/>
      <c r="E46" s="29" t="s">
        <v>317</v>
      </c>
      <c r="F46" s="28"/>
      <c r="G46" s="28"/>
      <c r="H46" s="28"/>
      <c r="I46" s="28"/>
      <c r="J46" s="12"/>
      <c r="K46" s="12"/>
      <c r="L46" s="63"/>
      <c r="M46" s="64">
        <v>2888529668</v>
      </c>
      <c r="N46" s="65"/>
    </row>
    <row r="47" s="1" customFormat="1" spans="1:14">
      <c r="A47" s="2" t="s">
        <v>318</v>
      </c>
      <c r="B47" s="3"/>
      <c r="C47" s="26"/>
      <c r="D47" s="12"/>
      <c r="E47" s="29" t="s">
        <v>260</v>
      </c>
      <c r="F47" s="28"/>
      <c r="G47" s="28"/>
      <c r="H47" s="28"/>
      <c r="I47" s="28"/>
      <c r="J47" s="12"/>
      <c r="K47" s="12"/>
      <c r="L47" s="63"/>
      <c r="M47" s="64" t="s">
        <v>28</v>
      </c>
      <c r="N47" s="65"/>
    </row>
    <row r="48" s="1" customFormat="1" spans="1:14">
      <c r="A48" s="2" t="s">
        <v>319</v>
      </c>
      <c r="B48" s="3"/>
      <c r="C48" s="26"/>
      <c r="D48" s="12" t="s">
        <v>320</v>
      </c>
      <c r="E48" s="29"/>
      <c r="F48" s="28"/>
      <c r="G48" s="28"/>
      <c r="H48" s="28"/>
      <c r="I48" s="28"/>
      <c r="J48" s="12"/>
      <c r="K48" s="12"/>
      <c r="L48" s="63"/>
      <c r="M48" s="64">
        <v>2674180000</v>
      </c>
      <c r="N48" s="65"/>
    </row>
    <row r="49" s="1" customFormat="1" spans="1:14">
      <c r="A49" s="2" t="s">
        <v>321</v>
      </c>
      <c r="B49" s="3"/>
      <c r="C49" s="26"/>
      <c r="D49" s="12"/>
      <c r="E49" s="29" t="s">
        <v>322</v>
      </c>
      <c r="F49" s="28"/>
      <c r="G49" s="28"/>
      <c r="H49" s="28"/>
      <c r="I49" s="25"/>
      <c r="J49" s="12"/>
      <c r="K49" s="12"/>
      <c r="L49" s="63"/>
      <c r="M49" s="64">
        <v>2674180000</v>
      </c>
      <c r="N49" s="65"/>
    </row>
    <row r="50" s="1" customFormat="1" spans="1:14">
      <c r="A50" s="2" t="s">
        <v>323</v>
      </c>
      <c r="B50" s="3"/>
      <c r="C50" s="26"/>
      <c r="D50" s="12"/>
      <c r="E50" s="29" t="s">
        <v>279</v>
      </c>
      <c r="F50" s="28"/>
      <c r="G50" s="28"/>
      <c r="H50" s="28"/>
      <c r="I50" s="39"/>
      <c r="J50" s="12"/>
      <c r="K50" s="12"/>
      <c r="L50" s="63"/>
      <c r="M50" s="64" t="s">
        <v>28</v>
      </c>
      <c r="N50" s="65"/>
    </row>
    <row r="51" s="1" customFormat="1" spans="1:14">
      <c r="A51" s="2" t="s">
        <v>324</v>
      </c>
      <c r="B51" s="3"/>
      <c r="C51" s="30" t="s">
        <v>325</v>
      </c>
      <c r="D51" s="31"/>
      <c r="E51" s="32"/>
      <c r="F51" s="33"/>
      <c r="G51" s="33"/>
      <c r="H51" s="33"/>
      <c r="I51" s="37"/>
      <c r="J51" s="31"/>
      <c r="K51" s="31"/>
      <c r="L51" s="66"/>
      <c r="M51" s="67">
        <v>-214349668</v>
      </c>
      <c r="N51" s="68"/>
    </row>
    <row r="52" s="1" customFormat="1" spans="1:14">
      <c r="A52" s="2" t="s">
        <v>326</v>
      </c>
      <c r="B52" s="3"/>
      <c r="C52" s="34" t="s">
        <v>327</v>
      </c>
      <c r="D52" s="35"/>
      <c r="E52" s="35"/>
      <c r="F52" s="35"/>
      <c r="G52" s="35"/>
      <c r="H52" s="35"/>
      <c r="I52" s="35"/>
      <c r="J52" s="35"/>
      <c r="K52" s="35"/>
      <c r="L52" s="70"/>
      <c r="M52" s="67">
        <v>-152842784</v>
      </c>
      <c r="N52" s="68"/>
    </row>
    <row r="53" s="1" customFormat="1" ht="14.25" spans="1:14">
      <c r="A53" s="2" t="s">
        <v>328</v>
      </c>
      <c r="B53" s="3"/>
      <c r="C53" s="36" t="s">
        <v>329</v>
      </c>
      <c r="D53" s="37"/>
      <c r="E53" s="37"/>
      <c r="F53" s="37"/>
      <c r="G53" s="37"/>
      <c r="H53" s="37"/>
      <c r="I53" s="37"/>
      <c r="J53" s="37"/>
      <c r="K53" s="37"/>
      <c r="L53" s="71"/>
      <c r="M53" s="67">
        <v>1166880529</v>
      </c>
      <c r="N53" s="68"/>
    </row>
    <row r="54" s="1" customFormat="1" ht="14.25" hidden="1" spans="1:17">
      <c r="A54" s="2">
        <v>4435000</v>
      </c>
      <c r="B54" s="3"/>
      <c r="C54" s="38" t="s">
        <v>330</v>
      </c>
      <c r="D54" s="39"/>
      <c r="E54" s="39"/>
      <c r="F54" s="39"/>
      <c r="G54" s="39"/>
      <c r="H54" s="39"/>
      <c r="I54" s="39"/>
      <c r="J54" s="39"/>
      <c r="K54" s="39"/>
      <c r="L54" s="72"/>
      <c r="M54" s="73" t="s">
        <v>28</v>
      </c>
      <c r="N54" s="68"/>
      <c r="Q54" s="1" t="s">
        <v>28</v>
      </c>
    </row>
    <row r="55" s="1" customFormat="1" ht="14.25" spans="1:14">
      <c r="A55" s="2" t="s">
        <v>331</v>
      </c>
      <c r="B55" s="3"/>
      <c r="C55" s="40" t="s">
        <v>332</v>
      </c>
      <c r="D55" s="41"/>
      <c r="E55" s="41"/>
      <c r="F55" s="41"/>
      <c r="G55" s="41"/>
      <c r="H55" s="41"/>
      <c r="I55" s="41"/>
      <c r="J55" s="41"/>
      <c r="K55" s="41"/>
      <c r="L55" s="74"/>
      <c r="M55" s="75">
        <v>1014037745</v>
      </c>
      <c r="N55" s="76"/>
    </row>
    <row r="56" s="1" customFormat="1" ht="14.25" spans="1:14">
      <c r="A56" s="2"/>
      <c r="B56" s="3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77"/>
      <c r="N56" s="78"/>
    </row>
    <row r="57" s="1" customFormat="1" spans="1:14">
      <c r="A57" s="2" t="s">
        <v>333</v>
      </c>
      <c r="B57" s="3"/>
      <c r="C57" s="43" t="s">
        <v>334</v>
      </c>
      <c r="D57" s="44"/>
      <c r="E57" s="44"/>
      <c r="F57" s="44"/>
      <c r="G57" s="44"/>
      <c r="H57" s="44"/>
      <c r="I57" s="44"/>
      <c r="J57" s="44"/>
      <c r="K57" s="44"/>
      <c r="L57" s="44"/>
      <c r="M57" s="79">
        <v>329531438</v>
      </c>
      <c r="N57" s="80"/>
    </row>
    <row r="58" s="1" customFormat="1" spans="1:14">
      <c r="A58" s="2" t="s">
        <v>335</v>
      </c>
      <c r="B58" s="3"/>
      <c r="C58" s="34" t="s">
        <v>336</v>
      </c>
      <c r="D58" s="35"/>
      <c r="E58" s="35"/>
      <c r="F58" s="35"/>
      <c r="G58" s="35"/>
      <c r="H58" s="35"/>
      <c r="I58" s="35"/>
      <c r="J58" s="35"/>
      <c r="K58" s="35"/>
      <c r="L58" s="35"/>
      <c r="M58" s="67">
        <v>-19661703</v>
      </c>
      <c r="N58" s="68"/>
    </row>
    <row r="59" s="1" customFormat="1" ht="14.25" spans="1:14">
      <c r="A59" s="2" t="s">
        <v>337</v>
      </c>
      <c r="B59" s="3"/>
      <c r="C59" s="45" t="s">
        <v>338</v>
      </c>
      <c r="D59" s="46"/>
      <c r="E59" s="46"/>
      <c r="F59" s="46"/>
      <c r="G59" s="46"/>
      <c r="H59" s="46"/>
      <c r="I59" s="46"/>
      <c r="J59" s="46"/>
      <c r="K59" s="46"/>
      <c r="L59" s="46"/>
      <c r="M59" s="81">
        <v>309869735</v>
      </c>
      <c r="N59" s="82"/>
    </row>
    <row r="60" s="1" customFormat="1" ht="14.25" spans="1:14">
      <c r="A60" s="2" t="s">
        <v>339</v>
      </c>
      <c r="B60" s="3"/>
      <c r="C60" s="47" t="s">
        <v>340</v>
      </c>
      <c r="D60" s="48"/>
      <c r="E60" s="49"/>
      <c r="F60" s="50"/>
      <c r="G60" s="50"/>
      <c r="H60" s="50"/>
      <c r="I60" s="50"/>
      <c r="J60" s="48"/>
      <c r="K60" s="48"/>
      <c r="L60" s="48"/>
      <c r="M60" s="75">
        <v>1323907480</v>
      </c>
      <c r="N60" s="76"/>
    </row>
    <row r="61" s="1" customFormat="1" ht="6.75" customHeight="1" spans="1:14">
      <c r="A61" s="2"/>
      <c r="B61" s="3"/>
      <c r="C61" s="10"/>
      <c r="D61" s="10"/>
      <c r="E61" s="51"/>
      <c r="F61" s="52"/>
      <c r="G61" s="52"/>
      <c r="H61" s="52"/>
      <c r="I61" s="83"/>
      <c r="J61" s="84"/>
      <c r="K61" s="84"/>
      <c r="L61" s="84"/>
      <c r="M61" s="3"/>
      <c r="N61" s="3"/>
    </row>
    <row r="62" s="1" customFormat="1" spans="1:14">
      <c r="A62" s="2"/>
      <c r="B62" s="3"/>
      <c r="C62" s="10"/>
      <c r="D62" s="53" t="s">
        <v>144</v>
      </c>
      <c r="E62" s="51"/>
      <c r="F62" s="52"/>
      <c r="G62" s="52"/>
      <c r="H62" s="52"/>
      <c r="I62" s="85"/>
      <c r="J62" s="84"/>
      <c r="K62" s="84"/>
      <c r="L62" s="84"/>
      <c r="M62" s="3"/>
      <c r="N62" s="3"/>
    </row>
  </sheetData>
  <mergeCells count="9">
    <mergeCell ref="C2:N2"/>
    <mergeCell ref="C3:N3"/>
    <mergeCell ref="C4:N4"/>
    <mergeCell ref="C52:L52"/>
    <mergeCell ref="C53:L53"/>
    <mergeCell ref="C54:L54"/>
    <mergeCell ref="C55:L55"/>
    <mergeCell ref="C6:L7"/>
    <mergeCell ref="M6:N7"/>
  </mergeCells>
  <pageMargins left="0.7" right="0.7" top="0.393700787401575" bottom="0.393700787401575" header="0.511811023622047" footer="0.511811023622047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朝霞市役所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貸借対照表</vt:lpstr>
      <vt:lpstr>行政コスト計算書</vt:lpstr>
      <vt:lpstr>純資産変動計算書</vt:lpstr>
      <vt:lpstr>資金収支計算書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DPWS361</dc:creator>
  <cp:lastModifiedBy>DPWS361</cp:lastModifiedBy>
  <dcterms:created xsi:type="dcterms:W3CDTF">2021-12-17T02:37:00Z</dcterms:created>
  <dcterms:modified xsi:type="dcterms:W3CDTF">2021-12-17T07:54:36Z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1041-11.8.2.10301</vt:lpwstr>
  </property>
</Properties>
</file>