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csv202\030300財政課\０８　決算\公会計\H28年度決算以降　統一的な基準による地方公会計\令和元年度決算\★成果物\令和2年12月\HP公表データ\"/>
    </mc:Choice>
  </mc:AlternateContent>
  <bookViews>
    <workbookView xWindow="0" yWindow="0" windowWidth="20490" windowHeight="6780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</sheets>
  <externalReferences>
    <externalReference r:id="rId5"/>
    <externalReference r:id="rId6"/>
  </externalReferences>
  <definedNames>
    <definedName name="CSV">#REF!</definedName>
    <definedName name="CSVDATA">#REF!</definedName>
    <definedName name="_xlnm.Print_Area" localSheetId="1">全体行政コスト計算書!$B$1:$P$43</definedName>
    <definedName name="_xlnm.Print_Area" localSheetId="3">全体資金収支計算書!$B$1:$O$62</definedName>
    <definedName name="_xlnm.Print_Area" localSheetId="2">全体純資産変動計算書!$B$1:$Q$25</definedName>
    <definedName name="_xlnm.Print_Area" localSheetId="0">全体貸借対照表!$C$1:$AB$78</definedName>
    <definedName name="カテゴリ一覧">[2]カテゴリ!$M$6:$M$16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[2]論理データ型!$A$3:$A$41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75" i="5" l="1"/>
  <c r="AD69" i="5"/>
  <c r="AD65" i="5" s="1"/>
  <c r="AD60" i="5"/>
  <c r="AD53" i="5"/>
  <c r="AD49" i="5"/>
  <c r="AD33" i="5"/>
  <c r="AE13" i="5"/>
  <c r="AD9" i="5"/>
  <c r="AE7" i="5"/>
  <c r="AE22" i="5" s="1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Q10" i="7"/>
  <c r="AE76" i="5" l="1"/>
  <c r="AD52" i="5"/>
  <c r="AD8" i="5"/>
  <c r="Q13" i="7"/>
  <c r="Q22" i="7" s="1"/>
  <c r="Q23" i="7" s="1"/>
  <c r="W13" i="7"/>
  <c r="AD7" i="5" l="1"/>
  <c r="AD76" i="5" s="1"/>
  <c r="U13" i="7"/>
  <c r="W22" i="7"/>
  <c r="U22" i="7" s="1"/>
</calcChain>
</file>

<file path=xl/sharedStrings.xml><?xml version="1.0" encoding="utf-8"?>
<sst xmlns="http://schemas.openxmlformats.org/spreadsheetml/2006/main" count="472" uniqueCount="363">
  <si>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</si>
  <si>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</si>
  <si>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</si>
  <si>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</si>
  <si>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</si>
  <si>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</si>
  <si>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</si>
  <si>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</si>
  <si>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</si>
  <si>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</si>
  <si>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</si>
  <si>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</si>
  <si>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</si>
  <si>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1055000</t>
  </si>
  <si>
    <t>土地減損損失累計額</t>
  </si>
  <si>
    <t>1060000</t>
  </si>
  <si>
    <t>立木竹</t>
  </si>
  <si>
    <t>1065000</t>
  </si>
  <si>
    <t>立木竹減損損失累計額</t>
  </si>
  <si>
    <t>1070000</t>
  </si>
  <si>
    <t>建物</t>
  </si>
  <si>
    <t>1080000</t>
  </si>
  <si>
    <t>建物減価償却累計額</t>
  </si>
  <si>
    <t>建物減損損失累計額</t>
  </si>
  <si>
    <t>1090000</t>
  </si>
  <si>
    <t>工作物</t>
  </si>
  <si>
    <t>1100000</t>
  </si>
  <si>
    <t>工作物減価償却累計額</t>
  </si>
  <si>
    <t>工作物減損損失累計額</t>
  </si>
  <si>
    <t>1110000</t>
  </si>
  <si>
    <t>船舶</t>
  </si>
  <si>
    <t>1120000</t>
  </si>
  <si>
    <t>船舶減価償却累計額</t>
  </si>
  <si>
    <t>船舶減損損失累計額</t>
  </si>
  <si>
    <t>1130000</t>
  </si>
  <si>
    <t>浮標等</t>
  </si>
  <si>
    <t>1140000</t>
  </si>
  <si>
    <t>浮標等減価償却累計額</t>
  </si>
  <si>
    <t>浮標等減損損失累計額</t>
  </si>
  <si>
    <t>1150000</t>
  </si>
  <si>
    <t>航空機</t>
  </si>
  <si>
    <t>1160000</t>
  </si>
  <si>
    <t>航空機減価償却累計額</t>
  </si>
  <si>
    <t>航空機減損損失累計額</t>
  </si>
  <si>
    <t>1170000</t>
  </si>
  <si>
    <t>その他</t>
  </si>
  <si>
    <t>1180000</t>
  </si>
  <si>
    <t>その他減価償却累計額</t>
  </si>
  <si>
    <t>その他減損損失累計額</t>
  </si>
  <si>
    <t>1190000</t>
  </si>
  <si>
    <t>建設仮勘定</t>
  </si>
  <si>
    <t>1200000</t>
  </si>
  <si>
    <t>インフラ資産</t>
  </si>
  <si>
    <t>1210000</t>
  </si>
  <si>
    <t>1215000</t>
  </si>
  <si>
    <t>1220000</t>
  </si>
  <si>
    <t>1230000</t>
  </si>
  <si>
    <t>1235000</t>
  </si>
  <si>
    <t>1240000</t>
  </si>
  <si>
    <t>1250000</t>
  </si>
  <si>
    <t>1255000</t>
  </si>
  <si>
    <t>1260000</t>
  </si>
  <si>
    <t>1270000</t>
  </si>
  <si>
    <t>1275000</t>
  </si>
  <si>
    <t>1280000</t>
  </si>
  <si>
    <t>1290000</t>
  </si>
  <si>
    <t>物品</t>
  </si>
  <si>
    <t>1300000</t>
  </si>
  <si>
    <t>物品減価償却累計額</t>
  </si>
  <si>
    <t>物品減損損失累計額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</si>
  <si>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</si>
  <si>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</si>
  <si>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</si>
  <si>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</si>
  <si>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</si>
  <si>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</si>
  <si>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</si>
  <si>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</si>
  <si>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</si>
  <si>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</si>
  <si>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</si>
  <si>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</si>
  <si>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</si>
  <si>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</si>
  <si>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</si>
  <si>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</si>
  <si>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</si>
  <si>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</si>
  <si>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</si>
  <si>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</si>
  <si>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</si>
  <si>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</si>
  <si>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</si>
  <si>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</si>
  <si>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</si>
  <si>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</si>
  <si>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</si>
  <si>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</si>
  <si>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</si>
  <si>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</si>
  <si>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</si>
  <si>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</si>
  <si>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</si>
  <si>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</si>
  <si>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</si>
  <si>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</si>
  <si>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</si>
  <si>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</si>
  <si>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</si>
  <si>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</si>
  <si>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</si>
  <si>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</si>
  <si>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</si>
  <si>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</si>
  <si>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</si>
  <si>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</si>
  <si>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</si>
  <si>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</si>
  <si>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</si>
  <si>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</si>
  <si>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</si>
  <si>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</si>
  <si>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</si>
  <si>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</si>
  <si>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</si>
  <si>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</si>
  <si>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</si>
  <si>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</si>
  <si>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</si>
  <si>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</si>
  <si>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</si>
  <si>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</si>
  <si>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</si>
  <si>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</si>
  <si>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</si>
  <si>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</si>
  <si>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</si>
  <si>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</si>
  <si>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</si>
  <si>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</si>
  <si>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</si>
  <si>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</si>
  <si>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</si>
  <si>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</si>
  <si>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</si>
  <si>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</si>
  <si>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</si>
  <si>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</si>
  <si>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</si>
  <si>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</si>
  <si>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</si>
  <si>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</si>
  <si>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</si>
  <si>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</si>
  <si>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</si>
  <si>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</si>
  <si>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</si>
  <si>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</si>
  <si>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</si>
  <si>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</si>
  <si>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</si>
  <si>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</si>
  <si>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</si>
  <si>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</si>
  <si>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</si>
  <si>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</si>
  <si>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</si>
  <si>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</si>
  <si>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</si>
  <si>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</si>
  <si>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</si>
  <si>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</si>
  <si>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</si>
  <si>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</si>
  <si>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</si>
  <si>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</si>
  <si>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</si>
  <si>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</si>
  <si>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</si>
  <si>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</si>
  <si>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</si>
  <si>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</si>
  <si>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</si>
  <si>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</si>
  <si>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</si>
  <si>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</si>
  <si>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</si>
  <si>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</si>
  <si>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</si>
  <si>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</si>
  <si>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</si>
  <si>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</si>
  <si>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</si>
  <si>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</si>
  <si>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</si>
  <si>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</si>
  <si>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</si>
  <si>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</si>
  <si>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</si>
  <si>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</si>
  <si>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</si>
  <si>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</si>
  <si>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</si>
  <si>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</si>
  <si>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</si>
  <si>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</si>
  <si>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</si>
  <si>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</si>
  <si>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</si>
  <si>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</si>
  <si>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</si>
  <si>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</si>
  <si>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</si>
  <si>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</si>
  <si>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</si>
  <si>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</si>
  <si>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</si>
  <si>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</si>
  <si>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</si>
  <si>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</si>
  <si>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</si>
  <si>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</si>
  <si>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</si>
  <si>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</si>
  <si>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</si>
  <si>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</si>
  <si>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</si>
  <si>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</si>
  <si>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</si>
  <si>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</si>
  <si>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</si>
  <si>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</si>
  <si>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</si>
  <si>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</si>
  <si>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</si>
  <si>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</si>
  <si>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</si>
  <si>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</si>
  <si>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</si>
  <si>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</si>
  <si>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</si>
  <si>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</si>
  <si>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</si>
  <si>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</si>
  <si>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</si>
  <si>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</si>
  <si>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</si>
  <si>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</si>
  <si>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</si>
  <si>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</si>
  <si>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</si>
  <si>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</si>
  <si>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</si>
  <si>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</si>
  <si>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</si>
  <si>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</si>
  <si>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</si>
  <si>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</si>
  <si>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</si>
  <si>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</si>
  <si>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</si>
  <si>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</si>
  <si>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</si>
  <si>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</si>
  <si>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</si>
  <si>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</si>
  <si>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</si>
  <si>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</si>
  <si>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</si>
  <si>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</si>
  <si>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</si>
  <si>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</si>
  <si>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</si>
  <si>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</si>
  <si>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</si>
  <si>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</si>
  <si>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</si>
  <si>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</si>
  <si>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</si>
  <si>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</si>
  <si>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</si>
  <si>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</si>
  <si>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</si>
  <si>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</si>
  <si>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</si>
  <si>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</si>
  <si>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</si>
  <si>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</si>
  <si>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</si>
  <si>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</si>
  <si>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</si>
  <si>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</si>
  <si>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</si>
  <si>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</si>
  <si>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</si>
  <si>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</si>
  <si>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</si>
  <si>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</si>
  <si>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</si>
  <si>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</si>
  <si>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</si>
  <si>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</si>
  <si>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</si>
  <si>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</si>
  <si>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</si>
  <si>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</si>
  <si>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</si>
  <si>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</si>
  <si>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</si>
  <si>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</si>
  <si>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</si>
  <si>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</si>
  <si>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</si>
  <si>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</si>
  <si>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</si>
  <si>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</si>
  <si>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</si>
  <si>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</si>
  <si>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</si>
  <si>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</si>
  <si>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</si>
  <si>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</si>
  <si>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</si>
  <si>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</si>
  <si>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</si>
  <si>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</si>
  <si>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</si>
  <si>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</si>
  <si>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</si>
  <si>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</si>
  <si>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</si>
  <si>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</si>
  <si>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</si>
  <si>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</si>
  <si>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</si>
  <si>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</si>
  <si>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1085000</t>
  </si>
  <si>
    <t>1105000</t>
  </si>
  <si>
    <t>1125000</t>
  </si>
  <si>
    <t>【純資産の部】</t>
  </si>
  <si>
    <t>1145000</t>
  </si>
  <si>
    <t>1165000</t>
  </si>
  <si>
    <t>1185000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</si>
  <si>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</si>
  <si>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</si>
  <si>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</si>
  <si>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</si>
  <si>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</si>
  <si>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</si>
  <si>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</si>
  <si>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</si>
  <si>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</si>
  <si>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</si>
  <si>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</si>
  <si>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全体行政コスト計算書</t>
  </si>
  <si>
    <t>自　平成３１年４月１日</t>
    <phoneticPr fontId="11"/>
  </si>
  <si>
    <t>至　令和２年３月３１日</t>
    <phoneticPr fontId="11"/>
  </si>
  <si>
    <t>全体純資産変動計算書</t>
  </si>
  <si>
    <t>全体資金収支計算書</t>
  </si>
  <si>
    <t>全体貸借対照表</t>
  </si>
  <si>
    <t>（令和２年３月３１日現在）</t>
  </si>
  <si>
    <t>地方債等</t>
    <phoneticPr fontId="2"/>
  </si>
  <si>
    <t>1年内償還予定地方債等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</si>
</sst>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19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6" fillId="0" borderId="0" xfId="5" applyFont="1" applyFill="1" applyBorder="1" applyAlignment="1">
      <alignment horizontal="center"/>
    </xf>
    <xf numFmtId="0" fontId="4" fillId="0" borderId="0" xfId="5" applyFont="1" applyFill="1" applyAlignment="1">
      <alignment vertical="center"/>
    </xf>
    <xf numFmtId="0" fontId="7" fillId="0" borderId="0" xfId="5" applyFont="1" applyAlignment="1">
      <alignment horizontal="center"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176" fontId="1" fillId="2" borderId="21" xfId="5" applyNumberFormat="1" applyFont="1" applyFill="1" applyBorder="1" applyAlignment="1">
      <alignment horizontal="right" vertical="center"/>
    </xf>
    <xf numFmtId="179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right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0" fontId="1" fillId="0" borderId="11" xfId="5" applyFont="1" applyFill="1" applyBorder="1" applyAlignment="1">
      <alignment horizontal="center" vertical="center"/>
    </xf>
    <xf numFmtId="0" fontId="1" fillId="0" borderId="12" xfId="5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center" vertical="center"/>
    </xf>
    <xf numFmtId="0" fontId="1" fillId="0" borderId="23" xfId="5" applyFont="1" applyFill="1" applyBorder="1" applyAlignment="1">
      <alignment horizontal="right" vertical="center"/>
    </xf>
    <xf numFmtId="0" fontId="9" fillId="0" borderId="14" xfId="5" applyFont="1" applyFill="1" applyBorder="1" applyAlignment="1">
      <alignment horizontal="right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176" fontId="1" fillId="2" borderId="27" xfId="5" applyNumberFormat="1" applyFont="1" applyFill="1" applyBorder="1" applyAlignment="1">
      <alignment horizontal="right" vertical="center"/>
    </xf>
    <xf numFmtId="179" fontId="9" fillId="2" borderId="28" xfId="5" applyNumberFormat="1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179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6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/>
    <xf numFmtId="0" fontId="7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9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6" fillId="0" borderId="0" xfId="8" applyFont="1" applyFill="1" applyBorder="1" applyAlignment="1">
      <alignment horizontal="center"/>
    </xf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80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80" fontId="1" fillId="0" borderId="41" xfId="8" applyNumberFormat="1" applyFont="1" applyFill="1" applyBorder="1" applyAlignment="1">
      <alignment horizontal="center" vertical="center"/>
    </xf>
    <xf numFmtId="180" fontId="1" fillId="0" borderId="42" xfId="8" applyNumberFormat="1" applyFont="1" applyFill="1" applyBorder="1" applyAlignment="1">
      <alignment horizontal="center"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80" fontId="9" fillId="0" borderId="12" xfId="8" applyNumberFormat="1" applyFont="1" applyFill="1" applyBorder="1" applyAlignment="1">
      <alignment horizontal="center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80" fontId="9" fillId="0" borderId="46" xfId="8" applyNumberFormat="1" applyFont="1" applyFill="1" applyBorder="1" applyAlignment="1">
      <alignment horizontal="center" vertical="center"/>
    </xf>
    <xf numFmtId="180" fontId="1" fillId="0" borderId="47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9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50" xfId="8" applyNumberFormat="1" applyFont="1" applyFill="1" applyBorder="1" applyAlignment="1">
      <alignment horizontal="center" vertical="center"/>
    </xf>
    <xf numFmtId="0" fontId="1" fillId="0" borderId="12" xfId="9" applyFont="1" applyFill="1" applyBorder="1" applyAlignment="1">
      <alignment horizontal="left" vertical="center"/>
    </xf>
    <xf numFmtId="176" fontId="1" fillId="0" borderId="51" xfId="8" applyNumberFormat="1" applyFont="1" applyFill="1" applyBorder="1" applyAlignment="1">
      <alignment horizontal="center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80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80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0" fontId="6" fillId="2" borderId="0" xfId="3" applyFont="1" applyFill="1" applyAlignment="1">
      <alignment horizontal="center"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9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8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9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176" fontId="1" fillId="2" borderId="17" xfId="3" applyNumberFormat="1" applyFont="1" applyFill="1" applyBorder="1" applyAlignment="1">
      <alignment horizontal="right" vertical="center"/>
    </xf>
    <xf numFmtId="179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9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9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9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0" fontId="1" fillId="0" borderId="25" xfId="8" applyFont="1" applyFill="1" applyBorder="1" applyAlignment="1">
      <alignment horizontal="center" vertical="center" wrapText="1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54" xfId="8" applyNumberFormat="1" applyFont="1" applyFill="1" applyBorder="1" applyAlignment="1">
      <alignment horizontal="center" vertical="center"/>
    </xf>
    <xf numFmtId="180" fontId="1" fillId="0" borderId="54" xfId="8" applyNumberFormat="1" applyFont="1" applyFill="1" applyBorder="1" applyAlignment="1">
      <alignment horizontal="center" vertical="center"/>
    </xf>
    <xf numFmtId="176" fontId="1" fillId="0" borderId="55" xfId="8" applyNumberFormat="1" applyFont="1" applyFill="1" applyBorder="1" applyAlignment="1">
      <alignment horizontal="center" vertical="center"/>
    </xf>
    <xf numFmtId="0" fontId="1" fillId="0" borderId="28" xfId="8" applyFont="1" applyBorder="1" applyAlignment="1">
      <alignment horizontal="center" vertical="center" wrapText="1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0" xfId="6" applyNumberFormat="1" applyFont="1" applyFill="1" applyBorder="1" applyAlignment="1">
      <alignment vertical="center"/>
    </xf>
    <xf numFmtId="176" fontId="1" fillId="0" borderId="7" xfId="6" applyNumberFormat="1" applyFont="1" applyFill="1" applyBorder="1" applyAlignment="1">
      <alignment horizontal="center" vertical="center"/>
    </xf>
    <xf numFmtId="176" fontId="1" fillId="0" borderId="0" xfId="6" applyNumberFormat="1" applyFont="1" applyFill="1" applyBorder="1" applyAlignment="1">
      <alignment horizontal="center" vertical="center"/>
    </xf>
    <xf numFmtId="176" fontId="1" fillId="0" borderId="0" xfId="6" applyNumberFormat="1" applyFont="1" applyFill="1" applyBorder="1" applyAlignment="1">
      <alignment horizontal="center"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0" xfId="5" applyNumberFormat="1" applyFont="1" applyFill="1" applyAlignment="1">
      <alignment vertical="center"/>
    </xf>
    <xf numFmtId="176" fontId="1" fillId="0" borderId="12" xfId="5" applyNumberFormat="1" applyFont="1" applyFill="1" applyBorder="1" applyAlignment="1">
      <alignment horizontal="center" vertical="center"/>
    </xf>
    <xf numFmtId="176" fontId="1" fillId="0" borderId="25" xfId="5" applyNumberFormat="1" applyFont="1" applyFill="1" applyBorder="1" applyAlignment="1">
      <alignment horizontal="center" vertical="center"/>
    </xf>
    <xf numFmtId="176" fontId="1" fillId="0" borderId="16" xfId="5" applyNumberFormat="1" applyFont="1" applyFill="1" applyBorder="1" applyAlignment="1">
      <alignment horizontal="center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0;&#20307;&#20250;&#35336;&#36001;&#21209;&#65300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精算BS"/>
      <sheetName val="精算PL"/>
      <sheetName val="精算NW"/>
      <sheetName val="精算CF"/>
      <sheetName val="書類BS"/>
      <sheetName val="書類PL"/>
      <sheetName val="書類NW"/>
      <sheetName val="書類CF"/>
      <sheetName val="書類PL_NW"/>
      <sheetName val="注記"/>
      <sheetName val="CSV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8"/>
  <sheetViews>
    <sheetView showGridLines="0" tabSelected="1" topLeftCell="C1" zoomScaleNormal="100" zoomScaleSheetLayoutView="85" workbookViewId="0">
      <selection activeCell="C1" sqref="C1"/>
    </sheetView>
  </sheetViews>
  <sheetFormatPr defaultRowHeight="12.75" x14ac:dyDescent="0.15"/>
  <cols>
    <col min="1" max="2" width="0" style="7" hidden="1" customWidth="1"/>
    <col min="3" max="3" width="0.625" style="10" customWidth="1"/>
    <col min="4" max="14" width="2.125" style="10" customWidth="1"/>
    <col min="15" max="15" width="6" style="10" customWidth="1"/>
    <col min="16" max="16" width="22.375" style="10" customWidth="1"/>
    <col min="17" max="17" width="3.375" style="10" bestFit="1" customWidth="1"/>
    <col min="18" max="19" width="2.125" style="10" customWidth="1"/>
    <col min="20" max="24" width="3.875" style="10" customWidth="1"/>
    <col min="25" max="25" width="3.125" style="10" customWidth="1"/>
    <col min="26" max="26" width="24.125" style="10" bestFit="1" customWidth="1"/>
    <col min="27" max="27" width="3.125" style="10" customWidth="1"/>
    <col min="28" max="28" width="0.625" style="10" customWidth="1"/>
    <col min="29" max="29" width="9" style="10"/>
    <col min="30" max="31" width="0" style="10" hidden="1" customWidth="1"/>
    <col min="32" max="16384" width="9" style="10"/>
  </cols>
  <sheetData>
    <row r="1" spans="1:31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 x14ac:dyDescent="0.25">
      <c r="C2" s="8"/>
      <c r="D2" s="9" t="s">
        <v>359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31" ht="21" customHeight="1" x14ac:dyDescent="0.15">
      <c r="D3" s="11" t="s">
        <v>360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31" s="13" customFormat="1" ht="16.5" customHeight="1" thickBot="1" x14ac:dyDescent="0.2">
      <c r="A4" s="12"/>
      <c r="B4" s="12"/>
      <c r="D4" s="14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6" t="s">
        <v>0</v>
      </c>
      <c r="AB4" s="15"/>
    </row>
    <row r="5" spans="1:31" s="18" customFormat="1" ht="14.25" customHeight="1" thickBot="1" x14ac:dyDescent="0.2">
      <c r="A5" s="17" t="s">
        <v>331</v>
      </c>
      <c r="B5" s="17" t="s">
        <v>332</v>
      </c>
      <c r="D5" s="19" t="s">
        <v>1</v>
      </c>
      <c r="E5" s="20"/>
      <c r="F5" s="20"/>
      <c r="G5" s="20"/>
      <c r="H5" s="20"/>
      <c r="I5" s="20"/>
      <c r="J5" s="20"/>
      <c r="K5" s="21"/>
      <c r="L5" s="21"/>
      <c r="M5" s="21"/>
      <c r="N5" s="21"/>
      <c r="O5" s="21"/>
      <c r="P5" s="22" t="s">
        <v>333</v>
      </c>
      <c r="Q5" s="23"/>
      <c r="R5" s="20" t="s">
        <v>1</v>
      </c>
      <c r="S5" s="20"/>
      <c r="T5" s="20"/>
      <c r="U5" s="20"/>
      <c r="V5" s="20"/>
      <c r="W5" s="20"/>
      <c r="X5" s="20"/>
      <c r="Y5" s="20"/>
      <c r="Z5" s="22" t="s">
        <v>333</v>
      </c>
      <c r="AA5" s="23"/>
    </row>
    <row r="6" spans="1:31" ht="14.65" customHeight="1" x14ac:dyDescent="0.15">
      <c r="D6" s="24" t="s">
        <v>334</v>
      </c>
      <c r="E6" s="25"/>
      <c r="F6" s="26"/>
      <c r="G6" s="27"/>
      <c r="H6" s="27"/>
      <c r="I6" s="27"/>
      <c r="J6" s="27"/>
      <c r="K6" s="25"/>
      <c r="L6" s="25"/>
      <c r="M6" s="25"/>
      <c r="N6" s="25"/>
      <c r="O6" s="25"/>
      <c r="P6" s="28"/>
      <c r="Q6" s="29"/>
      <c r="R6" s="26" t="s">
        <v>335</v>
      </c>
      <c r="S6" s="26"/>
      <c r="T6" s="26"/>
      <c r="U6" s="26"/>
      <c r="V6" s="26"/>
      <c r="W6" s="310"/>
      <c r="X6" s="310"/>
      <c r="Y6" s="25"/>
      <c r="Z6" s="28"/>
      <c r="AA6" s="30"/>
    </row>
    <row r="7" spans="1:31" ht="14.65" customHeight="1" x14ac:dyDescent="0.15">
      <c r="A7" s="7" t="s">
        <v>4</v>
      </c>
      <c r="B7" s="7" t="s">
        <v>117</v>
      </c>
      <c r="D7" s="31"/>
      <c r="E7" s="26" t="s">
        <v>5</v>
      </c>
      <c r="F7" s="26"/>
      <c r="G7" s="26"/>
      <c r="H7" s="26"/>
      <c r="I7" s="26"/>
      <c r="J7" s="26"/>
      <c r="K7" s="25"/>
      <c r="L7" s="25"/>
      <c r="M7" s="25"/>
      <c r="N7" s="25"/>
      <c r="O7" s="25"/>
      <c r="P7" s="32">
        <v>133326495227</v>
      </c>
      <c r="Q7" s="33"/>
      <c r="R7" s="26"/>
      <c r="S7" s="26" t="s">
        <v>118</v>
      </c>
      <c r="T7" s="26"/>
      <c r="U7" s="26"/>
      <c r="V7" s="26"/>
      <c r="W7" s="310"/>
      <c r="X7" s="310"/>
      <c r="Y7" s="25"/>
      <c r="Z7" s="32">
        <v>31295187270</v>
      </c>
      <c r="AA7" s="34"/>
      <c r="AD7" s="10">
        <f>IF(AND(AD8="-",AD49="-",AD52="-"),"-",SUM(AD8,AD49,AD52))</f>
        <v>133326495227</v>
      </c>
      <c r="AE7" s="10">
        <f>IF(COUNTIF(AE8:AE12,"-")=COUNTA(AE8:AE12),"-",SUM(AE8:AE12))</f>
        <v>31295187270</v>
      </c>
    </row>
    <row r="8" spans="1:31" ht="14.65" customHeight="1" x14ac:dyDescent="0.15">
      <c r="A8" s="7" t="s">
        <v>6</v>
      </c>
      <c r="B8" s="7" t="s">
        <v>119</v>
      </c>
      <c r="D8" s="31"/>
      <c r="E8" s="26"/>
      <c r="F8" s="26" t="s">
        <v>7</v>
      </c>
      <c r="G8" s="26"/>
      <c r="H8" s="26"/>
      <c r="I8" s="26"/>
      <c r="J8" s="26"/>
      <c r="K8" s="25"/>
      <c r="L8" s="25"/>
      <c r="M8" s="25"/>
      <c r="N8" s="25"/>
      <c r="O8" s="25"/>
      <c r="P8" s="32">
        <v>128480954938</v>
      </c>
      <c r="Q8" s="33"/>
      <c r="R8" s="26"/>
      <c r="S8" s="26"/>
      <c r="T8" s="26" t="s">
        <v>361</v>
      </c>
      <c r="U8" s="26"/>
      <c r="V8" s="26"/>
      <c r="W8" s="310"/>
      <c r="X8" s="310"/>
      <c r="Y8" s="25"/>
      <c r="Z8" s="32">
        <v>28414612121</v>
      </c>
      <c r="AA8" s="34"/>
      <c r="AD8" s="10">
        <f>IF(AND(AD9="-",AD33="-",COUNTIF(AD46:AD48,"-")=COUNTA(AD46:AD48)),"-",SUM(AD9,AD33,AD46:AD48))</f>
        <v>128480954938</v>
      </c>
      <c r="AE8" s="10">
        <v>28414612121</v>
      </c>
    </row>
    <row r="9" spans="1:31" ht="14.65" customHeight="1" x14ac:dyDescent="0.15">
      <c r="A9" s="7" t="s">
        <v>8</v>
      </c>
      <c r="B9" s="7" t="s">
        <v>120</v>
      </c>
      <c r="D9" s="31"/>
      <c r="E9" s="26"/>
      <c r="F9" s="26"/>
      <c r="G9" s="26" t="s">
        <v>9</v>
      </c>
      <c r="H9" s="26"/>
      <c r="I9" s="26"/>
      <c r="J9" s="26"/>
      <c r="K9" s="25"/>
      <c r="L9" s="25"/>
      <c r="M9" s="25"/>
      <c r="N9" s="25"/>
      <c r="O9" s="25"/>
      <c r="P9" s="32">
        <v>74630770830</v>
      </c>
      <c r="Q9" s="33"/>
      <c r="R9" s="26"/>
      <c r="S9" s="26"/>
      <c r="T9" s="26" t="s">
        <v>121</v>
      </c>
      <c r="U9" s="26"/>
      <c r="V9" s="26"/>
      <c r="W9" s="310"/>
      <c r="X9" s="310"/>
      <c r="Y9" s="25"/>
      <c r="Z9" s="32">
        <v>531576391</v>
      </c>
      <c r="AA9" s="34"/>
      <c r="AD9" s="10">
        <f>IF(COUNTIF(AD10:AD32,"-")=COUNTA(AD10:AD32),"-",SUM(AD10:AD32))</f>
        <v>74630770830</v>
      </c>
      <c r="AE9" s="10">
        <v>531576391</v>
      </c>
    </row>
    <row r="10" spans="1:31" ht="14.65" customHeight="1" x14ac:dyDescent="0.15">
      <c r="A10" s="7" t="s">
        <v>10</v>
      </c>
      <c r="B10" s="7" t="s">
        <v>122</v>
      </c>
      <c r="D10" s="31"/>
      <c r="E10" s="26"/>
      <c r="F10" s="26"/>
      <c r="G10" s="26"/>
      <c r="H10" s="26" t="s">
        <v>11</v>
      </c>
      <c r="I10" s="26"/>
      <c r="J10" s="26"/>
      <c r="K10" s="25"/>
      <c r="L10" s="25"/>
      <c r="M10" s="25"/>
      <c r="N10" s="25"/>
      <c r="O10" s="25"/>
      <c r="P10" s="32">
        <v>46355453265</v>
      </c>
      <c r="Q10" s="33"/>
      <c r="R10" s="26"/>
      <c r="S10" s="26"/>
      <c r="T10" s="26" t="s">
        <v>123</v>
      </c>
      <c r="U10" s="26"/>
      <c r="V10" s="26"/>
      <c r="W10" s="310"/>
      <c r="X10" s="310"/>
      <c r="Y10" s="25"/>
      <c r="Z10" s="32">
        <v>541637724</v>
      </c>
      <c r="AA10" s="34"/>
      <c r="AD10" s="10">
        <v>46355453265</v>
      </c>
      <c r="AE10" s="10">
        <v>541637724</v>
      </c>
    </row>
    <row r="11" spans="1:31" ht="14.65" customHeight="1" x14ac:dyDescent="0.15">
      <c r="A11" s="7" t="s">
        <v>13</v>
      </c>
      <c r="B11" s="7" t="s">
        <v>124</v>
      </c>
      <c r="D11" s="31"/>
      <c r="E11" s="26"/>
      <c r="F11" s="26"/>
      <c r="G11" s="26"/>
      <c r="H11" s="26" t="s">
        <v>14</v>
      </c>
      <c r="I11" s="26"/>
      <c r="J11" s="26"/>
      <c r="K11" s="25"/>
      <c r="L11" s="25"/>
      <c r="M11" s="25"/>
      <c r="N11" s="25"/>
      <c r="O11" s="25"/>
      <c r="P11" s="32">
        <v>0</v>
      </c>
      <c r="Q11" s="33"/>
      <c r="R11" s="26"/>
      <c r="S11" s="26"/>
      <c r="T11" s="26" t="s">
        <v>125</v>
      </c>
      <c r="U11" s="26"/>
      <c r="V11" s="26"/>
      <c r="W11" s="310"/>
      <c r="X11" s="310"/>
      <c r="Y11" s="25"/>
      <c r="Z11" s="32">
        <v>0</v>
      </c>
      <c r="AA11" s="34"/>
      <c r="AD11" s="10">
        <v>0</v>
      </c>
      <c r="AE11" s="10">
        <v>0</v>
      </c>
    </row>
    <row r="12" spans="1:31" ht="14.65" customHeight="1" x14ac:dyDescent="0.15">
      <c r="A12" s="7" t="s">
        <v>15</v>
      </c>
      <c r="B12" s="7" t="s">
        <v>126</v>
      </c>
      <c r="D12" s="31"/>
      <c r="E12" s="26"/>
      <c r="F12" s="26"/>
      <c r="G12" s="26"/>
      <c r="H12" s="26" t="s">
        <v>16</v>
      </c>
      <c r="I12" s="26"/>
      <c r="J12" s="26"/>
      <c r="K12" s="25"/>
      <c r="L12" s="25"/>
      <c r="M12" s="25"/>
      <c r="N12" s="25"/>
      <c r="O12" s="25"/>
      <c r="P12" s="32">
        <v>0</v>
      </c>
      <c r="Q12" s="33"/>
      <c r="R12" s="26"/>
      <c r="S12" s="26"/>
      <c r="T12" s="26" t="s">
        <v>45</v>
      </c>
      <c r="U12" s="26"/>
      <c r="V12" s="26"/>
      <c r="W12" s="310"/>
      <c r="X12" s="310"/>
      <c r="Y12" s="25"/>
      <c r="Z12" s="32">
        <v>1807361034</v>
      </c>
      <c r="AA12" s="34"/>
      <c r="AD12" s="10">
        <v>0</v>
      </c>
      <c r="AE12" s="10">
        <v>1807361034</v>
      </c>
    </row>
    <row r="13" spans="1:31" ht="14.65" customHeight="1" x14ac:dyDescent="0.15">
      <c r="A13" s="7" t="s">
        <v>17</v>
      </c>
      <c r="B13" s="7" t="s">
        <v>127</v>
      </c>
      <c r="D13" s="31"/>
      <c r="E13" s="26"/>
      <c r="F13" s="26"/>
      <c r="G13" s="26"/>
      <c r="H13" s="26" t="s">
        <v>18</v>
      </c>
      <c r="I13" s="26"/>
      <c r="J13" s="26"/>
      <c r="K13" s="25"/>
      <c r="L13" s="25"/>
      <c r="M13" s="25"/>
      <c r="N13" s="25"/>
      <c r="O13" s="25"/>
      <c r="P13" s="32">
        <v>0</v>
      </c>
      <c r="Q13" s="33"/>
      <c r="R13" s="26"/>
      <c r="S13" s="26" t="s">
        <v>128</v>
      </c>
      <c r="T13" s="26"/>
      <c r="U13" s="26"/>
      <c r="V13" s="26"/>
      <c r="W13" s="310"/>
      <c r="X13" s="310"/>
      <c r="Y13" s="25"/>
      <c r="Z13" s="32">
        <v>4624461199</v>
      </c>
      <c r="AA13" s="34"/>
      <c r="AD13" s="10">
        <v>0</v>
      </c>
      <c r="AE13" s="10">
        <f>IF(COUNTIF(AE14:AE21,"-")=COUNTA(AE14:AE21),"-",SUM(AE14:AE21))</f>
        <v>4624461199</v>
      </c>
    </row>
    <row r="14" spans="1:31" ht="14.65" customHeight="1" x14ac:dyDescent="0.15">
      <c r="A14" s="7" t="s">
        <v>19</v>
      </c>
      <c r="B14" s="7" t="s">
        <v>129</v>
      </c>
      <c r="D14" s="31"/>
      <c r="E14" s="26"/>
      <c r="F14" s="26"/>
      <c r="G14" s="26"/>
      <c r="H14" s="26" t="s">
        <v>20</v>
      </c>
      <c r="I14" s="26"/>
      <c r="J14" s="26"/>
      <c r="K14" s="25"/>
      <c r="L14" s="25"/>
      <c r="M14" s="25"/>
      <c r="N14" s="25"/>
      <c r="O14" s="25"/>
      <c r="P14" s="32">
        <v>57012871676</v>
      </c>
      <c r="Q14" s="33"/>
      <c r="R14" s="26"/>
      <c r="S14" s="26"/>
      <c r="T14" s="26" t="s">
        <v>362</v>
      </c>
      <c r="U14" s="26"/>
      <c r="V14" s="26"/>
      <c r="W14" s="310"/>
      <c r="X14" s="310"/>
      <c r="Y14" s="25"/>
      <c r="Z14" s="32">
        <v>3399724777</v>
      </c>
      <c r="AA14" s="34"/>
      <c r="AD14" s="10">
        <v>57012871676</v>
      </c>
      <c r="AE14" s="10">
        <v>3399724777</v>
      </c>
    </row>
    <row r="15" spans="1:31" ht="14.65" customHeight="1" x14ac:dyDescent="0.15">
      <c r="A15" s="7" t="s">
        <v>21</v>
      </c>
      <c r="B15" s="7" t="s">
        <v>130</v>
      </c>
      <c r="D15" s="31"/>
      <c r="E15" s="26"/>
      <c r="F15" s="26"/>
      <c r="G15" s="26"/>
      <c r="H15" s="26" t="s">
        <v>22</v>
      </c>
      <c r="I15" s="26"/>
      <c r="J15" s="26"/>
      <c r="K15" s="25"/>
      <c r="L15" s="25"/>
      <c r="M15" s="25"/>
      <c r="N15" s="25"/>
      <c r="O15" s="25"/>
      <c r="P15" s="32">
        <v>-30011729538</v>
      </c>
      <c r="Q15" s="33"/>
      <c r="R15" s="26"/>
      <c r="S15" s="26"/>
      <c r="T15" s="26" t="s">
        <v>131</v>
      </c>
      <c r="U15" s="26"/>
      <c r="V15" s="26"/>
      <c r="W15" s="310"/>
      <c r="X15" s="310"/>
      <c r="Y15" s="25"/>
      <c r="Z15" s="32">
        <v>289556485</v>
      </c>
      <c r="AA15" s="34"/>
      <c r="AD15" s="10">
        <v>-30011729538</v>
      </c>
      <c r="AE15" s="10">
        <v>289556485</v>
      </c>
    </row>
    <row r="16" spans="1:31" ht="14.65" customHeight="1" x14ac:dyDescent="0.15">
      <c r="A16" s="7" t="s">
        <v>336</v>
      </c>
      <c r="B16" s="7" t="s">
        <v>132</v>
      </c>
      <c r="D16" s="31"/>
      <c r="E16" s="26"/>
      <c r="F16" s="26"/>
      <c r="G16" s="26"/>
      <c r="H16" s="26" t="s">
        <v>23</v>
      </c>
      <c r="I16" s="26"/>
      <c r="J16" s="26"/>
      <c r="K16" s="25"/>
      <c r="L16" s="25"/>
      <c r="M16" s="25"/>
      <c r="N16" s="25"/>
      <c r="O16" s="25"/>
      <c r="P16" s="32">
        <v>0</v>
      </c>
      <c r="Q16" s="33"/>
      <c r="R16" s="26"/>
      <c r="S16" s="26"/>
      <c r="T16" s="26" t="s">
        <v>133</v>
      </c>
      <c r="U16" s="26"/>
      <c r="V16" s="26"/>
      <c r="W16" s="310"/>
      <c r="X16" s="310"/>
      <c r="Y16" s="25"/>
      <c r="Z16" s="32">
        <v>0</v>
      </c>
      <c r="AA16" s="34"/>
      <c r="AD16" s="10">
        <v>0</v>
      </c>
      <c r="AE16" s="10">
        <v>0</v>
      </c>
    </row>
    <row r="17" spans="1:31" ht="14.65" customHeight="1" x14ac:dyDescent="0.15">
      <c r="A17" s="7" t="s">
        <v>24</v>
      </c>
      <c r="B17" s="7" t="s">
        <v>134</v>
      </c>
      <c r="D17" s="31"/>
      <c r="E17" s="26"/>
      <c r="F17" s="26"/>
      <c r="G17" s="26"/>
      <c r="H17" s="26" t="s">
        <v>25</v>
      </c>
      <c r="I17" s="26"/>
      <c r="J17" s="26"/>
      <c r="K17" s="25"/>
      <c r="L17" s="25"/>
      <c r="M17" s="25"/>
      <c r="N17" s="25"/>
      <c r="O17" s="25"/>
      <c r="P17" s="32">
        <v>430928512</v>
      </c>
      <c r="Q17" s="33"/>
      <c r="R17" s="25"/>
      <c r="S17" s="26"/>
      <c r="T17" s="26" t="s">
        <v>135</v>
      </c>
      <c r="U17" s="26"/>
      <c r="V17" s="26"/>
      <c r="W17" s="310"/>
      <c r="X17" s="310"/>
      <c r="Y17" s="25"/>
      <c r="Z17" s="32">
        <v>0</v>
      </c>
      <c r="AA17" s="34"/>
      <c r="AD17" s="10">
        <v>430928512</v>
      </c>
      <c r="AE17" s="10">
        <v>0</v>
      </c>
    </row>
    <row r="18" spans="1:31" ht="14.65" customHeight="1" x14ac:dyDescent="0.15">
      <c r="A18" s="7" t="s">
        <v>26</v>
      </c>
      <c r="B18" s="7" t="s">
        <v>136</v>
      </c>
      <c r="D18" s="31"/>
      <c r="E18" s="26"/>
      <c r="F18" s="26"/>
      <c r="G18" s="26"/>
      <c r="H18" s="26" t="s">
        <v>27</v>
      </c>
      <c r="I18" s="26"/>
      <c r="J18" s="26"/>
      <c r="K18" s="25"/>
      <c r="L18" s="25"/>
      <c r="M18" s="25"/>
      <c r="N18" s="25"/>
      <c r="O18" s="25"/>
      <c r="P18" s="32">
        <v>-287596109</v>
      </c>
      <c r="Q18" s="33"/>
      <c r="R18" s="25"/>
      <c r="S18" s="26"/>
      <c r="T18" s="26" t="s">
        <v>137</v>
      </c>
      <c r="U18" s="26"/>
      <c r="V18" s="26"/>
      <c r="W18" s="310"/>
      <c r="X18" s="310"/>
      <c r="Y18" s="25"/>
      <c r="Z18" s="32">
        <v>0</v>
      </c>
      <c r="AA18" s="34"/>
      <c r="AD18" s="10">
        <v>-287596109</v>
      </c>
      <c r="AE18" s="10">
        <v>0</v>
      </c>
    </row>
    <row r="19" spans="1:31" ht="14.65" customHeight="1" x14ac:dyDescent="0.15">
      <c r="A19" s="7" t="s">
        <v>337</v>
      </c>
      <c r="B19" s="7" t="s">
        <v>138</v>
      </c>
      <c r="D19" s="31"/>
      <c r="E19" s="26"/>
      <c r="F19" s="26"/>
      <c r="G19" s="26"/>
      <c r="H19" s="26" t="s">
        <v>28</v>
      </c>
      <c r="I19" s="26"/>
      <c r="J19" s="26"/>
      <c r="K19" s="25"/>
      <c r="L19" s="25"/>
      <c r="M19" s="25"/>
      <c r="N19" s="25"/>
      <c r="O19" s="25"/>
      <c r="P19" s="32">
        <v>0</v>
      </c>
      <c r="Q19" s="33"/>
      <c r="R19" s="26"/>
      <c r="S19" s="26"/>
      <c r="T19" s="26" t="s">
        <v>139</v>
      </c>
      <c r="U19" s="26"/>
      <c r="V19" s="26"/>
      <c r="W19" s="310"/>
      <c r="X19" s="310"/>
      <c r="Y19" s="25"/>
      <c r="Z19" s="32">
        <v>506099193</v>
      </c>
      <c r="AA19" s="34"/>
      <c r="AD19" s="10">
        <v>0</v>
      </c>
      <c r="AE19" s="10">
        <v>506099193</v>
      </c>
    </row>
    <row r="20" spans="1:31" ht="14.65" customHeight="1" x14ac:dyDescent="0.15">
      <c r="A20" s="7" t="s">
        <v>29</v>
      </c>
      <c r="B20" s="7" t="s">
        <v>140</v>
      </c>
      <c r="D20" s="31"/>
      <c r="E20" s="26"/>
      <c r="F20" s="26"/>
      <c r="G20" s="26"/>
      <c r="H20" s="26" t="s">
        <v>30</v>
      </c>
      <c r="I20" s="35"/>
      <c r="J20" s="35"/>
      <c r="K20" s="36"/>
      <c r="L20" s="36"/>
      <c r="M20" s="36"/>
      <c r="N20" s="36"/>
      <c r="O20" s="36"/>
      <c r="P20" s="32">
        <v>0</v>
      </c>
      <c r="Q20" s="33"/>
      <c r="R20" s="26"/>
      <c r="S20" s="26"/>
      <c r="T20" s="26" t="s">
        <v>141</v>
      </c>
      <c r="U20" s="26"/>
      <c r="V20" s="26"/>
      <c r="W20" s="310"/>
      <c r="X20" s="310"/>
      <c r="Y20" s="25"/>
      <c r="Z20" s="32">
        <v>429080744</v>
      </c>
      <c r="AA20" s="34"/>
      <c r="AD20" s="10">
        <v>0</v>
      </c>
      <c r="AE20" s="10">
        <v>429080744</v>
      </c>
    </row>
    <row r="21" spans="1:31" ht="14.65" customHeight="1" x14ac:dyDescent="0.15">
      <c r="A21" s="7" t="s">
        <v>31</v>
      </c>
      <c r="B21" s="7" t="s">
        <v>142</v>
      </c>
      <c r="D21" s="31"/>
      <c r="E21" s="26"/>
      <c r="F21" s="26"/>
      <c r="G21" s="26"/>
      <c r="H21" s="26" t="s">
        <v>32</v>
      </c>
      <c r="I21" s="35"/>
      <c r="J21" s="35"/>
      <c r="K21" s="36"/>
      <c r="L21" s="36"/>
      <c r="M21" s="36"/>
      <c r="N21" s="36"/>
      <c r="O21" s="36"/>
      <c r="P21" s="32">
        <v>0</v>
      </c>
      <c r="Q21" s="33"/>
      <c r="R21" s="26"/>
      <c r="S21" s="26"/>
      <c r="T21" s="26" t="s">
        <v>45</v>
      </c>
      <c r="U21" s="26"/>
      <c r="V21" s="26"/>
      <c r="W21" s="310"/>
      <c r="X21" s="310"/>
      <c r="Y21" s="25"/>
      <c r="Z21" s="32">
        <v>0</v>
      </c>
      <c r="AA21" s="34"/>
      <c r="AD21" s="10">
        <v>0</v>
      </c>
      <c r="AE21" s="10">
        <v>0</v>
      </c>
    </row>
    <row r="22" spans="1:31" ht="14.65" customHeight="1" x14ac:dyDescent="0.15">
      <c r="A22" s="7" t="s">
        <v>338</v>
      </c>
      <c r="B22" s="7" t="s">
        <v>115</v>
      </c>
      <c r="D22" s="31"/>
      <c r="E22" s="26"/>
      <c r="F22" s="26"/>
      <c r="G22" s="26"/>
      <c r="H22" s="26" t="s">
        <v>33</v>
      </c>
      <c r="I22" s="35"/>
      <c r="J22" s="35"/>
      <c r="K22" s="36"/>
      <c r="L22" s="36"/>
      <c r="M22" s="36"/>
      <c r="N22" s="36"/>
      <c r="O22" s="36"/>
      <c r="P22" s="32">
        <v>0</v>
      </c>
      <c r="Q22" s="33"/>
      <c r="R22" s="37" t="s">
        <v>116</v>
      </c>
      <c r="S22" s="38"/>
      <c r="T22" s="38"/>
      <c r="U22" s="38"/>
      <c r="V22" s="38"/>
      <c r="W22" s="311"/>
      <c r="X22" s="311"/>
      <c r="Y22" s="38"/>
      <c r="Z22" s="39">
        <v>35919648469</v>
      </c>
      <c r="AA22" s="40"/>
      <c r="AD22" s="10">
        <v>0</v>
      </c>
      <c r="AE22" s="10">
        <f>IF(AND(AE7="-",AE13="-"),"-",SUM(AE7,AE13))</f>
        <v>35919648469</v>
      </c>
    </row>
    <row r="23" spans="1:31" ht="14.65" customHeight="1" x14ac:dyDescent="0.15">
      <c r="A23" s="7" t="s">
        <v>34</v>
      </c>
      <c r="D23" s="31"/>
      <c r="E23" s="26"/>
      <c r="F23" s="26"/>
      <c r="G23" s="26"/>
      <c r="H23" s="26" t="s">
        <v>35</v>
      </c>
      <c r="I23" s="35"/>
      <c r="J23" s="35"/>
      <c r="K23" s="36"/>
      <c r="L23" s="36"/>
      <c r="M23" s="36"/>
      <c r="N23" s="36"/>
      <c r="O23" s="36"/>
      <c r="P23" s="32">
        <v>0</v>
      </c>
      <c r="Q23" s="33"/>
      <c r="R23" s="26" t="s">
        <v>339</v>
      </c>
      <c r="S23" s="41"/>
      <c r="T23" s="41"/>
      <c r="U23" s="41"/>
      <c r="V23" s="41"/>
      <c r="W23" s="312"/>
      <c r="X23" s="312"/>
      <c r="Y23" s="41"/>
      <c r="Z23" s="42"/>
      <c r="AA23" s="43"/>
      <c r="AD23" s="10">
        <v>0</v>
      </c>
    </row>
    <row r="24" spans="1:31" ht="14.65" customHeight="1" x14ac:dyDescent="0.15">
      <c r="A24" s="7" t="s">
        <v>36</v>
      </c>
      <c r="B24" s="7" t="s">
        <v>145</v>
      </c>
      <c r="D24" s="31"/>
      <c r="E24" s="26"/>
      <c r="F24" s="26"/>
      <c r="G24" s="26"/>
      <c r="H24" s="26" t="s">
        <v>37</v>
      </c>
      <c r="I24" s="35"/>
      <c r="J24" s="35"/>
      <c r="K24" s="36"/>
      <c r="L24" s="36"/>
      <c r="M24" s="36"/>
      <c r="N24" s="36"/>
      <c r="O24" s="36"/>
      <c r="P24" s="32">
        <v>0</v>
      </c>
      <c r="Q24" s="33"/>
      <c r="R24" s="26"/>
      <c r="S24" s="26" t="s">
        <v>146</v>
      </c>
      <c r="T24" s="26"/>
      <c r="U24" s="26"/>
      <c r="V24" s="26"/>
      <c r="W24" s="310"/>
      <c r="X24" s="310"/>
      <c r="Y24" s="25"/>
      <c r="Z24" s="32">
        <v>135718571239</v>
      </c>
      <c r="AA24" s="34"/>
      <c r="AD24" s="10">
        <v>0</v>
      </c>
      <c r="AE24" s="10">
        <v>135718571239</v>
      </c>
    </row>
    <row r="25" spans="1:31" ht="14.65" customHeight="1" x14ac:dyDescent="0.15">
      <c r="A25" s="7" t="s">
        <v>340</v>
      </c>
      <c r="B25" s="7" t="s">
        <v>147</v>
      </c>
      <c r="D25" s="31"/>
      <c r="E25" s="26"/>
      <c r="F25" s="26"/>
      <c r="G25" s="26"/>
      <c r="H25" s="26" t="s">
        <v>38</v>
      </c>
      <c r="I25" s="35"/>
      <c r="J25" s="35"/>
      <c r="K25" s="36"/>
      <c r="L25" s="36"/>
      <c r="M25" s="36"/>
      <c r="N25" s="36"/>
      <c r="O25" s="36"/>
      <c r="P25" s="32">
        <v>0</v>
      </c>
      <c r="Q25" s="33"/>
      <c r="R25" s="26"/>
      <c r="S25" s="25" t="s">
        <v>148</v>
      </c>
      <c r="T25" s="26"/>
      <c r="U25" s="26"/>
      <c r="V25" s="26"/>
      <c r="W25" s="310"/>
      <c r="X25" s="310"/>
      <c r="Y25" s="25"/>
      <c r="Z25" s="32">
        <v>-31417949023</v>
      </c>
      <c r="AA25" s="34"/>
      <c r="AD25" s="10">
        <v>0</v>
      </c>
      <c r="AE25" s="10">
        <v>-31417949023</v>
      </c>
    </row>
    <row r="26" spans="1:31" ht="14.65" customHeight="1" x14ac:dyDescent="0.15">
      <c r="A26" s="7" t="s">
        <v>39</v>
      </c>
      <c r="D26" s="31"/>
      <c r="E26" s="26"/>
      <c r="F26" s="26"/>
      <c r="G26" s="26"/>
      <c r="H26" s="26" t="s">
        <v>40</v>
      </c>
      <c r="I26" s="35"/>
      <c r="J26" s="35"/>
      <c r="K26" s="36"/>
      <c r="L26" s="36"/>
      <c r="M26" s="36"/>
      <c r="N26" s="36"/>
      <c r="O26" s="36"/>
      <c r="P26" s="32">
        <v>0</v>
      </c>
      <c r="Q26" s="33"/>
      <c r="R26" s="31"/>
      <c r="S26" s="26"/>
      <c r="T26" s="26"/>
      <c r="U26" s="26"/>
      <c r="V26" s="26"/>
      <c r="W26" s="310"/>
      <c r="X26" s="310"/>
      <c r="Y26" s="25"/>
      <c r="Z26" s="32"/>
      <c r="AA26" s="44"/>
      <c r="AD26" s="10">
        <v>0</v>
      </c>
    </row>
    <row r="27" spans="1:31" ht="14.65" customHeight="1" x14ac:dyDescent="0.15">
      <c r="A27" s="7" t="s">
        <v>41</v>
      </c>
      <c r="D27" s="31"/>
      <c r="E27" s="26"/>
      <c r="F27" s="26"/>
      <c r="G27" s="26"/>
      <c r="H27" s="26" t="s">
        <v>42</v>
      </c>
      <c r="I27" s="35"/>
      <c r="J27" s="35"/>
      <c r="K27" s="36"/>
      <c r="L27" s="36"/>
      <c r="M27" s="36"/>
      <c r="N27" s="36"/>
      <c r="O27" s="36"/>
      <c r="P27" s="32">
        <v>0</v>
      </c>
      <c r="Q27" s="33"/>
      <c r="R27" s="31"/>
      <c r="S27" s="26"/>
      <c r="T27" s="26"/>
      <c r="U27" s="26"/>
      <c r="V27" s="26"/>
      <c r="W27" s="310"/>
      <c r="X27" s="310"/>
      <c r="Y27" s="25"/>
      <c r="Z27" s="32"/>
      <c r="AA27" s="44"/>
      <c r="AD27" s="10">
        <v>0</v>
      </c>
    </row>
    <row r="28" spans="1:31" ht="14.65" customHeight="1" x14ac:dyDescent="0.15">
      <c r="A28" s="7" t="s">
        <v>341</v>
      </c>
      <c r="D28" s="31"/>
      <c r="E28" s="26"/>
      <c r="F28" s="26"/>
      <c r="G28" s="26"/>
      <c r="H28" s="26" t="s">
        <v>43</v>
      </c>
      <c r="I28" s="35"/>
      <c r="J28" s="35"/>
      <c r="K28" s="36"/>
      <c r="L28" s="36"/>
      <c r="M28" s="36"/>
      <c r="N28" s="36"/>
      <c r="O28" s="36"/>
      <c r="P28" s="32">
        <v>0</v>
      </c>
      <c r="Q28" s="33"/>
      <c r="R28" s="45"/>
      <c r="S28" s="46"/>
      <c r="T28" s="46"/>
      <c r="U28" s="46"/>
      <c r="V28" s="46"/>
      <c r="W28" s="313"/>
      <c r="X28" s="313"/>
      <c r="Y28" s="46"/>
      <c r="Z28" s="32"/>
      <c r="AA28" s="34"/>
      <c r="AD28" s="10">
        <v>0</v>
      </c>
    </row>
    <row r="29" spans="1:31" ht="14.65" customHeight="1" x14ac:dyDescent="0.15">
      <c r="A29" s="7" t="s">
        <v>44</v>
      </c>
      <c r="D29" s="31"/>
      <c r="E29" s="26"/>
      <c r="F29" s="26"/>
      <c r="G29" s="26"/>
      <c r="H29" s="26" t="s">
        <v>45</v>
      </c>
      <c r="I29" s="26"/>
      <c r="J29" s="26"/>
      <c r="K29" s="25"/>
      <c r="L29" s="25"/>
      <c r="M29" s="25"/>
      <c r="N29" s="25"/>
      <c r="O29" s="25"/>
      <c r="P29" s="32">
        <v>0</v>
      </c>
      <c r="Q29" s="33"/>
      <c r="R29" s="31"/>
      <c r="S29" s="41"/>
      <c r="T29" s="41"/>
      <c r="U29" s="41"/>
      <c r="V29" s="41"/>
      <c r="W29" s="312"/>
      <c r="X29" s="312"/>
      <c r="Y29" s="41"/>
      <c r="Z29" s="42"/>
      <c r="AA29" s="47"/>
      <c r="AD29" s="10">
        <v>0</v>
      </c>
    </row>
    <row r="30" spans="1:31" ht="14.65" customHeight="1" x14ac:dyDescent="0.15">
      <c r="A30" s="7" t="s">
        <v>46</v>
      </c>
      <c r="D30" s="31"/>
      <c r="E30" s="26"/>
      <c r="F30" s="26"/>
      <c r="G30" s="26"/>
      <c r="H30" s="26" t="s">
        <v>47</v>
      </c>
      <c r="I30" s="26"/>
      <c r="J30" s="26"/>
      <c r="K30" s="25"/>
      <c r="L30" s="25"/>
      <c r="M30" s="25"/>
      <c r="N30" s="25"/>
      <c r="O30" s="25"/>
      <c r="P30" s="32">
        <v>0</v>
      </c>
      <c r="Q30" s="33"/>
      <c r="R30" s="26"/>
      <c r="S30" s="41"/>
      <c r="T30" s="41"/>
      <c r="U30" s="41"/>
      <c r="V30" s="41"/>
      <c r="W30" s="312"/>
      <c r="X30" s="312"/>
      <c r="Y30" s="41"/>
      <c r="Z30" s="42"/>
      <c r="AA30" s="47"/>
      <c r="AD30" s="10">
        <v>0</v>
      </c>
    </row>
    <row r="31" spans="1:31" ht="14.65" customHeight="1" x14ac:dyDescent="0.15">
      <c r="A31" s="7" t="s">
        <v>342</v>
      </c>
      <c r="D31" s="31"/>
      <c r="E31" s="26"/>
      <c r="F31" s="26"/>
      <c r="G31" s="26"/>
      <c r="H31" s="26" t="s">
        <v>48</v>
      </c>
      <c r="I31" s="26"/>
      <c r="J31" s="26"/>
      <c r="K31" s="25"/>
      <c r="L31" s="25"/>
      <c r="M31" s="25"/>
      <c r="N31" s="25"/>
      <c r="O31" s="25"/>
      <c r="P31" s="32">
        <v>0</v>
      </c>
      <c r="Q31" s="33"/>
      <c r="R31" s="26"/>
      <c r="S31" s="26"/>
      <c r="T31" s="26"/>
      <c r="U31" s="26"/>
      <c r="V31" s="26"/>
      <c r="W31" s="310"/>
      <c r="X31" s="310"/>
      <c r="Y31" s="25"/>
      <c r="Z31" s="32"/>
      <c r="AA31" s="44"/>
      <c r="AD31" s="10">
        <v>0</v>
      </c>
    </row>
    <row r="32" spans="1:31" ht="14.65" customHeight="1" x14ac:dyDescent="0.15">
      <c r="A32" s="7" t="s">
        <v>49</v>
      </c>
      <c r="D32" s="31"/>
      <c r="E32" s="26"/>
      <c r="F32" s="26"/>
      <c r="G32" s="26"/>
      <c r="H32" s="26" t="s">
        <v>50</v>
      </c>
      <c r="I32" s="26"/>
      <c r="J32" s="26"/>
      <c r="K32" s="25"/>
      <c r="L32" s="25"/>
      <c r="M32" s="25"/>
      <c r="N32" s="25"/>
      <c r="O32" s="25"/>
      <c r="P32" s="32">
        <v>1130843024</v>
      </c>
      <c r="Q32" s="33"/>
      <c r="R32" s="26"/>
      <c r="S32" s="25"/>
      <c r="T32" s="26"/>
      <c r="U32" s="26"/>
      <c r="V32" s="26"/>
      <c r="W32" s="310"/>
      <c r="X32" s="310"/>
      <c r="Y32" s="25"/>
      <c r="Z32" s="32"/>
      <c r="AA32" s="44"/>
      <c r="AD32" s="10">
        <v>1130843024</v>
      </c>
    </row>
    <row r="33" spans="1:30" ht="14.65" customHeight="1" x14ac:dyDescent="0.15">
      <c r="A33" s="7" t="s">
        <v>51</v>
      </c>
      <c r="D33" s="31"/>
      <c r="E33" s="26"/>
      <c r="F33" s="26"/>
      <c r="G33" s="26" t="s">
        <v>52</v>
      </c>
      <c r="H33" s="26"/>
      <c r="I33" s="26"/>
      <c r="J33" s="26"/>
      <c r="K33" s="25"/>
      <c r="L33" s="25"/>
      <c r="M33" s="25"/>
      <c r="N33" s="25"/>
      <c r="O33" s="25"/>
      <c r="P33" s="32">
        <v>52038751362</v>
      </c>
      <c r="Q33" s="33"/>
      <c r="R33" s="24"/>
      <c r="S33" s="25"/>
      <c r="T33" s="25"/>
      <c r="U33" s="25"/>
      <c r="V33" s="25"/>
      <c r="W33" s="314"/>
      <c r="X33" s="314"/>
      <c r="Y33" s="48"/>
      <c r="Z33" s="32"/>
      <c r="AA33" s="44"/>
      <c r="AD33" s="10">
        <f>IF(COUNTIF(AD34:AD45,"-")=COUNTA(AD34:AD45),"-",SUM(AD34:AD45))</f>
        <v>52038751362</v>
      </c>
    </row>
    <row r="34" spans="1:30" ht="14.65" customHeight="1" x14ac:dyDescent="0.15">
      <c r="A34" s="7" t="s">
        <v>53</v>
      </c>
      <c r="D34" s="31"/>
      <c r="E34" s="26"/>
      <c r="F34" s="26"/>
      <c r="G34" s="26"/>
      <c r="H34" s="26" t="s">
        <v>11</v>
      </c>
      <c r="I34" s="26"/>
      <c r="J34" s="26"/>
      <c r="K34" s="25"/>
      <c r="L34" s="25"/>
      <c r="M34" s="25"/>
      <c r="N34" s="25"/>
      <c r="O34" s="25"/>
      <c r="P34" s="32">
        <v>39025764463</v>
      </c>
      <c r="Q34" s="33"/>
      <c r="R34" s="25"/>
      <c r="S34" s="25"/>
      <c r="T34" s="25"/>
      <c r="U34" s="25"/>
      <c r="V34" s="25"/>
      <c r="W34" s="314"/>
      <c r="X34" s="314"/>
      <c r="Y34" s="25"/>
      <c r="Z34" s="32"/>
      <c r="AA34" s="44"/>
      <c r="AD34" s="10">
        <v>39025764463</v>
      </c>
    </row>
    <row r="35" spans="1:30" ht="14.65" customHeight="1" x14ac:dyDescent="0.15">
      <c r="A35" s="7" t="s">
        <v>54</v>
      </c>
      <c r="D35" s="31"/>
      <c r="E35" s="26"/>
      <c r="F35" s="26"/>
      <c r="G35" s="26"/>
      <c r="H35" s="26" t="s">
        <v>14</v>
      </c>
      <c r="I35" s="26"/>
      <c r="J35" s="26"/>
      <c r="K35" s="25"/>
      <c r="L35" s="25"/>
      <c r="M35" s="25"/>
      <c r="N35" s="25"/>
      <c r="O35" s="25"/>
      <c r="P35" s="32">
        <v>0</v>
      </c>
      <c r="Q35" s="33"/>
      <c r="R35" s="49"/>
      <c r="S35" s="49"/>
      <c r="T35" s="49"/>
      <c r="U35" s="49"/>
      <c r="V35" s="49"/>
      <c r="W35" s="315"/>
      <c r="X35" s="315"/>
      <c r="Y35" s="49"/>
      <c r="Z35" s="28"/>
      <c r="AA35" s="50"/>
      <c r="AD35" s="10">
        <v>0</v>
      </c>
    </row>
    <row r="36" spans="1:30" ht="14.65" customHeight="1" x14ac:dyDescent="0.15">
      <c r="A36" s="7" t="s">
        <v>55</v>
      </c>
      <c r="D36" s="31"/>
      <c r="E36" s="26"/>
      <c r="F36" s="26"/>
      <c r="G36" s="26"/>
      <c r="H36" s="26" t="s">
        <v>20</v>
      </c>
      <c r="I36" s="26"/>
      <c r="J36" s="26"/>
      <c r="K36" s="25"/>
      <c r="L36" s="25"/>
      <c r="M36" s="25"/>
      <c r="N36" s="25"/>
      <c r="O36" s="25"/>
      <c r="P36" s="32">
        <v>2379589887</v>
      </c>
      <c r="Q36" s="33"/>
      <c r="R36" s="49"/>
      <c r="S36" s="49"/>
      <c r="T36" s="49"/>
      <c r="U36" s="49"/>
      <c r="V36" s="49"/>
      <c r="W36" s="315"/>
      <c r="X36" s="315"/>
      <c r="Y36" s="49"/>
      <c r="Z36" s="28"/>
      <c r="AA36" s="50"/>
      <c r="AD36" s="10">
        <v>2379589887</v>
      </c>
    </row>
    <row r="37" spans="1:30" ht="14.65" customHeight="1" x14ac:dyDescent="0.15">
      <c r="A37" s="7" t="s">
        <v>56</v>
      </c>
      <c r="D37" s="31"/>
      <c r="E37" s="26"/>
      <c r="F37" s="26"/>
      <c r="G37" s="26"/>
      <c r="H37" s="26" t="s">
        <v>22</v>
      </c>
      <c r="I37" s="26"/>
      <c r="J37" s="26"/>
      <c r="K37" s="25"/>
      <c r="L37" s="25"/>
      <c r="M37" s="25"/>
      <c r="N37" s="25"/>
      <c r="O37" s="25"/>
      <c r="P37" s="32">
        <v>-976751114</v>
      </c>
      <c r="Q37" s="33"/>
      <c r="R37" s="49"/>
      <c r="S37" s="49"/>
      <c r="T37" s="49"/>
      <c r="U37" s="49"/>
      <c r="V37" s="49"/>
      <c r="W37" s="315"/>
      <c r="X37" s="315"/>
      <c r="Y37" s="49"/>
      <c r="Z37" s="28"/>
      <c r="AA37" s="50"/>
      <c r="AD37" s="10">
        <v>-976751114</v>
      </c>
    </row>
    <row r="38" spans="1:30" ht="14.65" customHeight="1" x14ac:dyDescent="0.15">
      <c r="A38" s="7" t="s">
        <v>57</v>
      </c>
      <c r="D38" s="31"/>
      <c r="E38" s="26"/>
      <c r="F38" s="26"/>
      <c r="G38" s="26"/>
      <c r="H38" s="26" t="s">
        <v>23</v>
      </c>
      <c r="I38" s="26"/>
      <c r="J38" s="26"/>
      <c r="K38" s="25"/>
      <c r="L38" s="25"/>
      <c r="M38" s="25"/>
      <c r="N38" s="25"/>
      <c r="O38" s="25"/>
      <c r="P38" s="32">
        <v>0</v>
      </c>
      <c r="Q38" s="33"/>
      <c r="R38" s="49"/>
      <c r="S38" s="49"/>
      <c r="T38" s="49"/>
      <c r="U38" s="49"/>
      <c r="V38" s="49"/>
      <c r="W38" s="315"/>
      <c r="X38" s="315"/>
      <c r="Y38" s="49"/>
      <c r="Z38" s="28"/>
      <c r="AA38" s="50"/>
      <c r="AD38" s="10">
        <v>0</v>
      </c>
    </row>
    <row r="39" spans="1:30" ht="14.65" customHeight="1" x14ac:dyDescent="0.15">
      <c r="A39" s="7" t="s">
        <v>58</v>
      </c>
      <c r="D39" s="31"/>
      <c r="E39" s="26"/>
      <c r="F39" s="26"/>
      <c r="G39" s="26"/>
      <c r="H39" s="26" t="s">
        <v>25</v>
      </c>
      <c r="I39" s="26"/>
      <c r="J39" s="26"/>
      <c r="K39" s="25"/>
      <c r="L39" s="25"/>
      <c r="M39" s="25"/>
      <c r="N39" s="25"/>
      <c r="O39" s="25"/>
      <c r="P39" s="32">
        <v>52287829868</v>
      </c>
      <c r="Q39" s="33"/>
      <c r="R39" s="49"/>
      <c r="S39" s="49"/>
      <c r="T39" s="49"/>
      <c r="U39" s="49"/>
      <c r="V39" s="49"/>
      <c r="W39" s="315"/>
      <c r="X39" s="315"/>
      <c r="Y39" s="49"/>
      <c r="Z39" s="28"/>
      <c r="AA39" s="50"/>
      <c r="AD39" s="10">
        <v>52287829868</v>
      </c>
    </row>
    <row r="40" spans="1:30" ht="14.65" customHeight="1" x14ac:dyDescent="0.15">
      <c r="A40" s="7" t="s">
        <v>59</v>
      </c>
      <c r="D40" s="31"/>
      <c r="E40" s="26"/>
      <c r="F40" s="26"/>
      <c r="G40" s="26"/>
      <c r="H40" s="26" t="s">
        <v>27</v>
      </c>
      <c r="I40" s="26"/>
      <c r="J40" s="26"/>
      <c r="K40" s="25"/>
      <c r="L40" s="25"/>
      <c r="M40" s="25"/>
      <c r="N40" s="25"/>
      <c r="O40" s="25"/>
      <c r="P40" s="32">
        <v>-41151085441</v>
      </c>
      <c r="Q40" s="33"/>
      <c r="R40" s="49"/>
      <c r="S40" s="49"/>
      <c r="T40" s="49"/>
      <c r="U40" s="49"/>
      <c r="V40" s="49"/>
      <c r="W40" s="315"/>
      <c r="X40" s="315"/>
      <c r="Y40" s="49"/>
      <c r="Z40" s="28"/>
      <c r="AA40" s="50"/>
      <c r="AD40" s="10">
        <v>-41151085441</v>
      </c>
    </row>
    <row r="41" spans="1:30" ht="14.65" customHeight="1" x14ac:dyDescent="0.15">
      <c r="A41" s="7" t="s">
        <v>60</v>
      </c>
      <c r="D41" s="31"/>
      <c r="E41" s="26"/>
      <c r="F41" s="26"/>
      <c r="G41" s="26"/>
      <c r="H41" s="26" t="s">
        <v>28</v>
      </c>
      <c r="I41" s="26"/>
      <c r="J41" s="26"/>
      <c r="K41" s="25"/>
      <c r="L41" s="25"/>
      <c r="M41" s="25"/>
      <c r="N41" s="25"/>
      <c r="O41" s="25"/>
      <c r="P41" s="32">
        <v>0</v>
      </c>
      <c r="Q41" s="33"/>
      <c r="R41" s="49"/>
      <c r="S41" s="49"/>
      <c r="T41" s="49"/>
      <c r="U41" s="49"/>
      <c r="V41" s="49"/>
      <c r="W41" s="315"/>
      <c r="X41" s="315"/>
      <c r="Y41" s="49"/>
      <c r="Z41" s="28"/>
      <c r="AA41" s="50"/>
      <c r="AD41" s="10">
        <v>0</v>
      </c>
    </row>
    <row r="42" spans="1:30" ht="14.65" customHeight="1" x14ac:dyDescent="0.15">
      <c r="A42" s="7" t="s">
        <v>61</v>
      </c>
      <c r="D42" s="31"/>
      <c r="E42" s="26"/>
      <c r="F42" s="26"/>
      <c r="G42" s="26"/>
      <c r="H42" s="26" t="s">
        <v>45</v>
      </c>
      <c r="I42" s="26"/>
      <c r="J42" s="26"/>
      <c r="K42" s="25"/>
      <c r="L42" s="25"/>
      <c r="M42" s="25"/>
      <c r="N42" s="25"/>
      <c r="O42" s="25"/>
      <c r="P42" s="32">
        <v>0</v>
      </c>
      <c r="Q42" s="33"/>
      <c r="R42" s="49"/>
      <c r="S42" s="49"/>
      <c r="T42" s="49"/>
      <c r="U42" s="49"/>
      <c r="V42" s="49"/>
      <c r="W42" s="315"/>
      <c r="X42" s="315"/>
      <c r="Y42" s="49"/>
      <c r="Z42" s="28"/>
      <c r="AA42" s="50"/>
      <c r="AD42" s="10">
        <v>0</v>
      </c>
    </row>
    <row r="43" spans="1:30" ht="14.65" customHeight="1" x14ac:dyDescent="0.15">
      <c r="A43" s="7" t="s">
        <v>62</v>
      </c>
      <c r="D43" s="31"/>
      <c r="E43" s="26"/>
      <c r="F43" s="26"/>
      <c r="G43" s="26"/>
      <c r="H43" s="26" t="s">
        <v>47</v>
      </c>
      <c r="I43" s="26"/>
      <c r="J43" s="26"/>
      <c r="K43" s="25"/>
      <c r="L43" s="25"/>
      <c r="M43" s="25"/>
      <c r="N43" s="25"/>
      <c r="O43" s="25"/>
      <c r="P43" s="32">
        <v>0</v>
      </c>
      <c r="Q43" s="33"/>
      <c r="R43" s="49"/>
      <c r="S43" s="49"/>
      <c r="T43" s="49"/>
      <c r="U43" s="49"/>
      <c r="V43" s="49"/>
      <c r="W43" s="315"/>
      <c r="X43" s="315"/>
      <c r="Y43" s="49"/>
      <c r="Z43" s="28"/>
      <c r="AA43" s="50"/>
      <c r="AD43" s="10">
        <v>0</v>
      </c>
    </row>
    <row r="44" spans="1:30" ht="14.65" customHeight="1" x14ac:dyDescent="0.15">
      <c r="A44" s="7" t="s">
        <v>63</v>
      </c>
      <c r="D44" s="31"/>
      <c r="E44" s="26"/>
      <c r="F44" s="26"/>
      <c r="G44" s="26"/>
      <c r="H44" s="26" t="s">
        <v>48</v>
      </c>
      <c r="I44" s="26"/>
      <c r="J44" s="26"/>
      <c r="K44" s="25"/>
      <c r="L44" s="25"/>
      <c r="M44" s="25"/>
      <c r="N44" s="25"/>
      <c r="O44" s="25"/>
      <c r="P44" s="32">
        <v>0</v>
      </c>
      <c r="Q44" s="33"/>
      <c r="R44" s="49"/>
      <c r="S44" s="49"/>
      <c r="T44" s="49"/>
      <c r="U44" s="49"/>
      <c r="V44" s="49"/>
      <c r="W44" s="315"/>
      <c r="X44" s="315"/>
      <c r="Y44" s="49"/>
      <c r="Z44" s="28"/>
      <c r="AA44" s="50"/>
      <c r="AD44" s="10">
        <v>0</v>
      </c>
    </row>
    <row r="45" spans="1:30" ht="14.65" customHeight="1" x14ac:dyDescent="0.15">
      <c r="A45" s="7" t="s">
        <v>64</v>
      </c>
      <c r="D45" s="31"/>
      <c r="E45" s="26"/>
      <c r="F45" s="26"/>
      <c r="G45" s="26"/>
      <c r="H45" s="26" t="s">
        <v>50</v>
      </c>
      <c r="I45" s="26"/>
      <c r="J45" s="26"/>
      <c r="K45" s="25"/>
      <c r="L45" s="25"/>
      <c r="M45" s="25"/>
      <c r="N45" s="25"/>
      <c r="O45" s="25"/>
      <c r="P45" s="32">
        <v>473403699</v>
      </c>
      <c r="Q45" s="33"/>
      <c r="R45" s="49"/>
      <c r="S45" s="49"/>
      <c r="T45" s="49"/>
      <c r="U45" s="49"/>
      <c r="V45" s="49"/>
      <c r="W45" s="315"/>
      <c r="X45" s="315"/>
      <c r="Y45" s="49"/>
      <c r="Z45" s="28"/>
      <c r="AA45" s="50"/>
      <c r="AD45" s="10">
        <v>473403699</v>
      </c>
    </row>
    <row r="46" spans="1:30" ht="14.65" customHeight="1" x14ac:dyDescent="0.15">
      <c r="A46" s="7" t="s">
        <v>65</v>
      </c>
      <c r="D46" s="31"/>
      <c r="E46" s="26"/>
      <c r="F46" s="26"/>
      <c r="G46" s="26" t="s">
        <v>66</v>
      </c>
      <c r="H46" s="35"/>
      <c r="I46" s="35"/>
      <c r="J46" s="35"/>
      <c r="K46" s="36"/>
      <c r="L46" s="36"/>
      <c r="M46" s="36"/>
      <c r="N46" s="36"/>
      <c r="O46" s="36"/>
      <c r="P46" s="32">
        <v>4841006104</v>
      </c>
      <c r="Q46" s="33"/>
      <c r="R46" s="49"/>
      <c r="S46" s="49"/>
      <c r="T46" s="49"/>
      <c r="U46" s="49"/>
      <c r="V46" s="49"/>
      <c r="W46" s="315"/>
      <c r="X46" s="315"/>
      <c r="Y46" s="49"/>
      <c r="Z46" s="28"/>
      <c r="AA46" s="50"/>
      <c r="AD46" s="10">
        <v>4841006104</v>
      </c>
    </row>
    <row r="47" spans="1:30" ht="14.65" customHeight="1" x14ac:dyDescent="0.15">
      <c r="A47" s="7" t="s">
        <v>67</v>
      </c>
      <c r="D47" s="31"/>
      <c r="E47" s="26"/>
      <c r="F47" s="26"/>
      <c r="G47" s="26" t="s">
        <v>68</v>
      </c>
      <c r="H47" s="35"/>
      <c r="I47" s="35"/>
      <c r="J47" s="35"/>
      <c r="K47" s="36"/>
      <c r="L47" s="36"/>
      <c r="M47" s="36"/>
      <c r="N47" s="36"/>
      <c r="O47" s="36"/>
      <c r="P47" s="32">
        <v>-3029573358</v>
      </c>
      <c r="Q47" s="33"/>
      <c r="R47" s="49"/>
      <c r="S47" s="49"/>
      <c r="T47" s="49"/>
      <c r="U47" s="49"/>
      <c r="V47" s="49"/>
      <c r="W47" s="315"/>
      <c r="X47" s="315"/>
      <c r="Y47" s="49"/>
      <c r="Z47" s="28"/>
      <c r="AA47" s="50"/>
      <c r="AD47" s="10">
        <v>-3029573358</v>
      </c>
    </row>
    <row r="48" spans="1:30" ht="14.65" customHeight="1" x14ac:dyDescent="0.15">
      <c r="A48" s="7">
        <v>1305000</v>
      </c>
      <c r="D48" s="31"/>
      <c r="E48" s="26"/>
      <c r="F48" s="26"/>
      <c r="G48" s="26" t="s">
        <v>69</v>
      </c>
      <c r="H48" s="35"/>
      <c r="I48" s="35"/>
      <c r="J48" s="35"/>
      <c r="K48" s="36"/>
      <c r="L48" s="36"/>
      <c r="M48" s="36"/>
      <c r="N48" s="36"/>
      <c r="O48" s="36"/>
      <c r="P48" s="32">
        <v>0</v>
      </c>
      <c r="Q48" s="33"/>
      <c r="R48" s="49"/>
      <c r="S48" s="49"/>
      <c r="T48" s="49"/>
      <c r="U48" s="49"/>
      <c r="V48" s="49"/>
      <c r="W48" s="315"/>
      <c r="X48" s="315"/>
      <c r="Y48" s="49"/>
      <c r="Z48" s="28"/>
      <c r="AA48" s="50"/>
      <c r="AD48" s="10">
        <v>0</v>
      </c>
    </row>
    <row r="49" spans="1:30" ht="14.65" customHeight="1" x14ac:dyDescent="0.15">
      <c r="A49" s="7" t="s">
        <v>70</v>
      </c>
      <c r="D49" s="31"/>
      <c r="E49" s="26"/>
      <c r="F49" s="26" t="s">
        <v>71</v>
      </c>
      <c r="G49" s="26"/>
      <c r="H49" s="35"/>
      <c r="I49" s="35"/>
      <c r="J49" s="35"/>
      <c r="K49" s="36"/>
      <c r="L49" s="36"/>
      <c r="M49" s="36"/>
      <c r="N49" s="36"/>
      <c r="O49" s="36"/>
      <c r="P49" s="32">
        <v>2675014</v>
      </c>
      <c r="Q49" s="33"/>
      <c r="R49" s="49"/>
      <c r="S49" s="49"/>
      <c r="T49" s="49"/>
      <c r="U49" s="49"/>
      <c r="V49" s="49"/>
      <c r="W49" s="315"/>
      <c r="X49" s="315"/>
      <c r="Y49" s="49"/>
      <c r="Z49" s="28"/>
      <c r="AA49" s="50"/>
      <c r="AD49" s="10">
        <f>IF(COUNTIF(AD50:AD51,"-")=COUNTA(AD50:AD51),"-",SUM(AD50:AD51))</f>
        <v>2675014</v>
      </c>
    </row>
    <row r="50" spans="1:30" ht="14.65" customHeight="1" x14ac:dyDescent="0.15">
      <c r="A50" s="7" t="s">
        <v>72</v>
      </c>
      <c r="D50" s="31"/>
      <c r="E50" s="26"/>
      <c r="F50" s="26"/>
      <c r="G50" s="26" t="s">
        <v>73</v>
      </c>
      <c r="H50" s="26"/>
      <c r="I50" s="26"/>
      <c r="J50" s="26"/>
      <c r="K50" s="25"/>
      <c r="L50" s="25"/>
      <c r="M50" s="25"/>
      <c r="N50" s="25"/>
      <c r="O50" s="25"/>
      <c r="P50" s="32">
        <v>1274929</v>
      </c>
      <c r="Q50" s="33"/>
      <c r="R50" s="49"/>
      <c r="S50" s="49"/>
      <c r="T50" s="49"/>
      <c r="U50" s="49"/>
      <c r="V50" s="49"/>
      <c r="W50" s="315"/>
      <c r="X50" s="315"/>
      <c r="Y50" s="49"/>
      <c r="Z50" s="28"/>
      <c r="AA50" s="50"/>
      <c r="AD50" s="10">
        <v>1274929</v>
      </c>
    </row>
    <row r="51" spans="1:30" ht="14.65" customHeight="1" x14ac:dyDescent="0.15">
      <c r="A51" s="7" t="s">
        <v>74</v>
      </c>
      <c r="D51" s="31"/>
      <c r="E51" s="26"/>
      <c r="F51" s="26"/>
      <c r="G51" s="26" t="s">
        <v>45</v>
      </c>
      <c r="H51" s="26"/>
      <c r="I51" s="26"/>
      <c r="J51" s="26"/>
      <c r="K51" s="25"/>
      <c r="L51" s="25"/>
      <c r="M51" s="25"/>
      <c r="N51" s="25"/>
      <c r="O51" s="25"/>
      <c r="P51" s="32">
        <v>1400085</v>
      </c>
      <c r="Q51" s="33"/>
      <c r="R51" s="49"/>
      <c r="S51" s="49"/>
      <c r="T51" s="49"/>
      <c r="U51" s="49"/>
      <c r="V51" s="49"/>
      <c r="W51" s="315"/>
      <c r="X51" s="315"/>
      <c r="Y51" s="49"/>
      <c r="Z51" s="28"/>
      <c r="AA51" s="50"/>
      <c r="AD51" s="10">
        <v>1400085</v>
      </c>
    </row>
    <row r="52" spans="1:30" ht="14.65" customHeight="1" x14ac:dyDescent="0.15">
      <c r="A52" s="7" t="s">
        <v>75</v>
      </c>
      <c r="D52" s="31"/>
      <c r="E52" s="26"/>
      <c r="F52" s="26" t="s">
        <v>76</v>
      </c>
      <c r="G52" s="26"/>
      <c r="H52" s="26"/>
      <c r="I52" s="26"/>
      <c r="J52" s="26"/>
      <c r="K52" s="26"/>
      <c r="L52" s="25"/>
      <c r="M52" s="25"/>
      <c r="N52" s="25"/>
      <c r="O52" s="25"/>
      <c r="P52" s="32">
        <v>4842865275</v>
      </c>
      <c r="Q52" s="33"/>
      <c r="R52" s="49"/>
      <c r="S52" s="49"/>
      <c r="T52" s="49"/>
      <c r="U52" s="49"/>
      <c r="V52" s="49"/>
      <c r="W52" s="315"/>
      <c r="X52" s="315"/>
      <c r="Y52" s="49"/>
      <c r="Z52" s="28"/>
      <c r="AA52" s="50"/>
      <c r="AD52" s="10">
        <f>IF(COUNTIF(AD53:AD64,"-")=COUNTA(AD53:AD64),"-",SUM(AD53,AD57:AD60,AD63:AD64))</f>
        <v>4842865275</v>
      </c>
    </row>
    <row r="53" spans="1:30" ht="14.65" customHeight="1" x14ac:dyDescent="0.15">
      <c r="A53" s="7" t="s">
        <v>77</v>
      </c>
      <c r="D53" s="31"/>
      <c r="E53" s="26"/>
      <c r="F53" s="26"/>
      <c r="G53" s="26" t="s">
        <v>78</v>
      </c>
      <c r="H53" s="26"/>
      <c r="I53" s="26"/>
      <c r="J53" s="26"/>
      <c r="K53" s="26"/>
      <c r="L53" s="25"/>
      <c r="M53" s="25"/>
      <c r="N53" s="25"/>
      <c r="O53" s="25"/>
      <c r="P53" s="32">
        <v>116662000</v>
      </c>
      <c r="Q53" s="33"/>
      <c r="R53" s="49"/>
      <c r="S53" s="49"/>
      <c r="T53" s="49"/>
      <c r="U53" s="49"/>
      <c r="V53" s="49"/>
      <c r="W53" s="315"/>
      <c r="X53" s="315"/>
      <c r="Y53" s="49"/>
      <c r="Z53" s="28"/>
      <c r="AA53" s="50"/>
      <c r="AD53" s="10">
        <f>IF(COUNTIF(AD54:AD56,"-")=COUNTA(AD54:AD56),"-",SUM(AD54:AD56))</f>
        <v>116662000</v>
      </c>
    </row>
    <row r="54" spans="1:30" ht="14.65" customHeight="1" x14ac:dyDescent="0.15">
      <c r="A54" s="7" t="s">
        <v>79</v>
      </c>
      <c r="D54" s="31"/>
      <c r="E54" s="26"/>
      <c r="F54" s="26"/>
      <c r="G54" s="26"/>
      <c r="H54" s="26" t="s">
        <v>80</v>
      </c>
      <c r="I54" s="26"/>
      <c r="J54" s="26"/>
      <c r="K54" s="26"/>
      <c r="L54" s="25"/>
      <c r="M54" s="25"/>
      <c r="N54" s="25"/>
      <c r="O54" s="25"/>
      <c r="P54" s="32">
        <v>0</v>
      </c>
      <c r="Q54" s="33"/>
      <c r="R54" s="49"/>
      <c r="S54" s="49"/>
      <c r="T54" s="49"/>
      <c r="U54" s="49"/>
      <c r="V54" s="49"/>
      <c r="W54" s="315"/>
      <c r="X54" s="315"/>
      <c r="Y54" s="49"/>
      <c r="Z54" s="28"/>
      <c r="AA54" s="50"/>
      <c r="AD54" s="10">
        <v>0</v>
      </c>
    </row>
    <row r="55" spans="1:30" ht="14.65" customHeight="1" x14ac:dyDescent="0.15">
      <c r="A55" s="7" t="s">
        <v>81</v>
      </c>
      <c r="D55" s="31"/>
      <c r="E55" s="26"/>
      <c r="F55" s="26"/>
      <c r="G55" s="26"/>
      <c r="H55" s="26" t="s">
        <v>82</v>
      </c>
      <c r="I55" s="26"/>
      <c r="J55" s="26"/>
      <c r="K55" s="26"/>
      <c r="L55" s="25"/>
      <c r="M55" s="25"/>
      <c r="N55" s="25"/>
      <c r="O55" s="25"/>
      <c r="P55" s="32">
        <v>116662000</v>
      </c>
      <c r="Q55" s="33"/>
      <c r="R55" s="49"/>
      <c r="S55" s="49"/>
      <c r="T55" s="49"/>
      <c r="U55" s="49"/>
      <c r="V55" s="49"/>
      <c r="W55" s="315"/>
      <c r="X55" s="315"/>
      <c r="Y55" s="49"/>
      <c r="Z55" s="28"/>
      <c r="AA55" s="50"/>
      <c r="AD55" s="10">
        <v>116662000</v>
      </c>
    </row>
    <row r="56" spans="1:30" ht="14.65" customHeight="1" x14ac:dyDescent="0.15">
      <c r="A56" s="7" t="s">
        <v>83</v>
      </c>
      <c r="D56" s="31"/>
      <c r="E56" s="26"/>
      <c r="F56" s="26"/>
      <c r="G56" s="26"/>
      <c r="H56" s="26" t="s">
        <v>45</v>
      </c>
      <c r="I56" s="26"/>
      <c r="J56" s="26"/>
      <c r="K56" s="26"/>
      <c r="L56" s="25"/>
      <c r="M56" s="25"/>
      <c r="N56" s="25"/>
      <c r="O56" s="25"/>
      <c r="P56" s="32">
        <v>0</v>
      </c>
      <c r="Q56" s="33"/>
      <c r="R56" s="49"/>
      <c r="S56" s="49"/>
      <c r="T56" s="49"/>
      <c r="U56" s="49"/>
      <c r="V56" s="49"/>
      <c r="W56" s="315"/>
      <c r="X56" s="315"/>
      <c r="Y56" s="49"/>
      <c r="Z56" s="28"/>
      <c r="AA56" s="50"/>
      <c r="AD56" s="10">
        <v>0</v>
      </c>
    </row>
    <row r="57" spans="1:30" ht="14.65" customHeight="1" x14ac:dyDescent="0.15">
      <c r="A57" s="7" t="s">
        <v>84</v>
      </c>
      <c r="D57" s="31"/>
      <c r="E57" s="26"/>
      <c r="F57" s="26"/>
      <c r="G57" s="26" t="s">
        <v>85</v>
      </c>
      <c r="H57" s="26"/>
      <c r="I57" s="26"/>
      <c r="J57" s="26"/>
      <c r="K57" s="26"/>
      <c r="L57" s="25"/>
      <c r="M57" s="25"/>
      <c r="N57" s="25"/>
      <c r="O57" s="25"/>
      <c r="P57" s="32">
        <v>0</v>
      </c>
      <c r="Q57" s="33"/>
      <c r="R57" s="49"/>
      <c r="S57" s="49"/>
      <c r="T57" s="49"/>
      <c r="U57" s="49"/>
      <c r="V57" s="49"/>
      <c r="W57" s="315"/>
      <c r="X57" s="315"/>
      <c r="Y57" s="49"/>
      <c r="Z57" s="28"/>
      <c r="AA57" s="50"/>
      <c r="AD57" s="10">
        <v>0</v>
      </c>
    </row>
    <row r="58" spans="1:30" ht="14.65" customHeight="1" x14ac:dyDescent="0.15">
      <c r="A58" s="7" t="s">
        <v>86</v>
      </c>
      <c r="D58" s="31"/>
      <c r="E58" s="26"/>
      <c r="F58" s="26"/>
      <c r="G58" s="26" t="s">
        <v>87</v>
      </c>
      <c r="H58" s="26"/>
      <c r="I58" s="26"/>
      <c r="J58" s="26"/>
      <c r="K58" s="25"/>
      <c r="L58" s="25"/>
      <c r="M58" s="25"/>
      <c r="N58" s="25"/>
      <c r="O58" s="25"/>
      <c r="P58" s="32">
        <v>1069948601</v>
      </c>
      <c r="Q58" s="33"/>
      <c r="R58" s="49"/>
      <c r="S58" s="49"/>
      <c r="T58" s="49"/>
      <c r="U58" s="49"/>
      <c r="V58" s="49"/>
      <c r="W58" s="315"/>
      <c r="X58" s="315"/>
      <c r="Y58" s="49"/>
      <c r="Z58" s="28"/>
      <c r="AA58" s="50"/>
      <c r="AD58" s="10">
        <v>1069948601</v>
      </c>
    </row>
    <row r="59" spans="1:30" ht="14.65" customHeight="1" x14ac:dyDescent="0.15">
      <c r="A59" s="7" t="s">
        <v>88</v>
      </c>
      <c r="D59" s="31"/>
      <c r="E59" s="26"/>
      <c r="F59" s="26"/>
      <c r="G59" s="26" t="s">
        <v>89</v>
      </c>
      <c r="H59" s="26"/>
      <c r="I59" s="26"/>
      <c r="J59" s="26"/>
      <c r="K59" s="25"/>
      <c r="L59" s="25"/>
      <c r="M59" s="25"/>
      <c r="N59" s="25"/>
      <c r="O59" s="25"/>
      <c r="P59" s="32">
        <v>41821400</v>
      </c>
      <c r="Q59" s="33"/>
      <c r="R59" s="49"/>
      <c r="S59" s="49"/>
      <c r="T59" s="49"/>
      <c r="U59" s="49"/>
      <c r="V59" s="49"/>
      <c r="W59" s="315"/>
      <c r="X59" s="315"/>
      <c r="Y59" s="49"/>
      <c r="Z59" s="28"/>
      <c r="AA59" s="50"/>
      <c r="AD59" s="10">
        <v>41821400</v>
      </c>
    </row>
    <row r="60" spans="1:30" ht="14.65" customHeight="1" x14ac:dyDescent="0.15">
      <c r="A60" s="7" t="s">
        <v>90</v>
      </c>
      <c r="D60" s="31"/>
      <c r="E60" s="26"/>
      <c r="F60" s="26"/>
      <c r="G60" s="26" t="s">
        <v>91</v>
      </c>
      <c r="H60" s="26"/>
      <c r="I60" s="26"/>
      <c r="J60" s="26"/>
      <c r="K60" s="25"/>
      <c r="L60" s="25"/>
      <c r="M60" s="25"/>
      <c r="N60" s="25"/>
      <c r="O60" s="25"/>
      <c r="P60" s="32">
        <v>3744077314</v>
      </c>
      <c r="Q60" s="33"/>
      <c r="R60" s="49"/>
      <c r="S60" s="49"/>
      <c r="T60" s="49"/>
      <c r="U60" s="49"/>
      <c r="V60" s="49"/>
      <c r="W60" s="315"/>
      <c r="X60" s="315"/>
      <c r="Y60" s="49"/>
      <c r="Z60" s="28"/>
      <c r="AA60" s="50"/>
      <c r="AD60" s="10">
        <f>IF(COUNTIF(AD61:AD62,"-")=COUNTA(AD61:AD62),"-",SUM(AD61:AD62))</f>
        <v>3744077314</v>
      </c>
    </row>
    <row r="61" spans="1:30" ht="14.65" customHeight="1" x14ac:dyDescent="0.15">
      <c r="A61" s="7" t="s">
        <v>92</v>
      </c>
      <c r="D61" s="31"/>
      <c r="E61" s="26"/>
      <c r="F61" s="26"/>
      <c r="G61" s="26"/>
      <c r="H61" s="26" t="s">
        <v>93</v>
      </c>
      <c r="I61" s="26"/>
      <c r="J61" s="26"/>
      <c r="K61" s="25"/>
      <c r="L61" s="25"/>
      <c r="M61" s="25"/>
      <c r="N61" s="25"/>
      <c r="O61" s="25"/>
      <c r="P61" s="32">
        <v>0</v>
      </c>
      <c r="Q61" s="33"/>
      <c r="R61" s="49"/>
      <c r="S61" s="49"/>
      <c r="T61" s="49"/>
      <c r="U61" s="49"/>
      <c r="V61" s="49"/>
      <c r="W61" s="315"/>
      <c r="X61" s="315"/>
      <c r="Y61" s="49"/>
      <c r="Z61" s="28"/>
      <c r="AA61" s="50"/>
      <c r="AD61" s="10">
        <v>0</v>
      </c>
    </row>
    <row r="62" spans="1:30" ht="14.65" customHeight="1" x14ac:dyDescent="0.15">
      <c r="A62" s="7" t="s">
        <v>94</v>
      </c>
      <c r="D62" s="31"/>
      <c r="E62" s="25"/>
      <c r="F62" s="26"/>
      <c r="G62" s="26"/>
      <c r="H62" s="26" t="s">
        <v>45</v>
      </c>
      <c r="I62" s="26"/>
      <c r="J62" s="26"/>
      <c r="K62" s="25"/>
      <c r="L62" s="25"/>
      <c r="M62" s="25"/>
      <c r="N62" s="25"/>
      <c r="O62" s="25"/>
      <c r="P62" s="32">
        <v>3744077314</v>
      </c>
      <c r="Q62" s="33"/>
      <c r="R62" s="49"/>
      <c r="S62" s="49"/>
      <c r="T62" s="49"/>
      <c r="U62" s="49"/>
      <c r="V62" s="49"/>
      <c r="W62" s="315"/>
      <c r="X62" s="315"/>
      <c r="Y62" s="49"/>
      <c r="Z62" s="28"/>
      <c r="AA62" s="50"/>
      <c r="AD62" s="10">
        <v>3744077314</v>
      </c>
    </row>
    <row r="63" spans="1:30" ht="14.65" customHeight="1" x14ac:dyDescent="0.15">
      <c r="A63" s="7" t="s">
        <v>95</v>
      </c>
      <c r="D63" s="31"/>
      <c r="E63" s="25"/>
      <c r="F63" s="26"/>
      <c r="G63" s="26" t="s">
        <v>45</v>
      </c>
      <c r="H63" s="26"/>
      <c r="I63" s="26"/>
      <c r="J63" s="26"/>
      <c r="K63" s="25"/>
      <c r="L63" s="25"/>
      <c r="M63" s="25"/>
      <c r="N63" s="25"/>
      <c r="O63" s="25"/>
      <c r="P63" s="32">
        <v>0</v>
      </c>
      <c r="Q63" s="33"/>
      <c r="R63" s="49"/>
      <c r="S63" s="49"/>
      <c r="T63" s="49"/>
      <c r="U63" s="49"/>
      <c r="V63" s="49"/>
      <c r="W63" s="315"/>
      <c r="X63" s="315"/>
      <c r="Y63" s="49"/>
      <c r="Z63" s="28"/>
      <c r="AA63" s="50"/>
      <c r="AD63" s="10">
        <v>0</v>
      </c>
    </row>
    <row r="64" spans="1:30" ht="14.65" customHeight="1" x14ac:dyDescent="0.15">
      <c r="A64" s="7" t="s">
        <v>96</v>
      </c>
      <c r="D64" s="31"/>
      <c r="E64" s="25"/>
      <c r="F64" s="26"/>
      <c r="G64" s="26" t="s">
        <v>97</v>
      </c>
      <c r="H64" s="26"/>
      <c r="I64" s="26"/>
      <c r="J64" s="26"/>
      <c r="K64" s="25"/>
      <c r="L64" s="25"/>
      <c r="M64" s="25"/>
      <c r="N64" s="25"/>
      <c r="O64" s="25"/>
      <c r="P64" s="32">
        <v>-129644040</v>
      </c>
      <c r="Q64" s="33"/>
      <c r="R64" s="49"/>
      <c r="S64" s="49"/>
      <c r="T64" s="49"/>
      <c r="U64" s="49"/>
      <c r="V64" s="49"/>
      <c r="W64" s="315"/>
      <c r="X64" s="315"/>
      <c r="Y64" s="49"/>
      <c r="Z64" s="28"/>
      <c r="AA64" s="50"/>
      <c r="AD64" s="10">
        <v>-129644040</v>
      </c>
    </row>
    <row r="65" spans="1:31" ht="14.65" customHeight="1" x14ac:dyDescent="0.15">
      <c r="A65" s="7" t="s">
        <v>98</v>
      </c>
      <c r="D65" s="31"/>
      <c r="E65" s="25" t="s">
        <v>99</v>
      </c>
      <c r="F65" s="26"/>
      <c r="G65" s="27"/>
      <c r="H65" s="27"/>
      <c r="I65" s="27"/>
      <c r="J65" s="25"/>
      <c r="K65" s="25"/>
      <c r="L65" s="25"/>
      <c r="M65" s="25"/>
      <c r="N65" s="25"/>
      <c r="O65" s="25"/>
      <c r="P65" s="32">
        <v>6876617408</v>
      </c>
      <c r="Q65" s="33"/>
      <c r="R65" s="49"/>
      <c r="S65" s="49"/>
      <c r="T65" s="49"/>
      <c r="U65" s="49"/>
      <c r="V65" s="49"/>
      <c r="W65" s="315"/>
      <c r="X65" s="315"/>
      <c r="Y65" s="49"/>
      <c r="Z65" s="28"/>
      <c r="AA65" s="50"/>
      <c r="AD65" s="10">
        <f>IF(COUNTIF(AD66:AD74,"-")=COUNTA(AD66:AD74),"-",SUM(AD66:AD69,AD72:AD74))</f>
        <v>6876617408</v>
      </c>
    </row>
    <row r="66" spans="1:31" ht="14.65" customHeight="1" x14ac:dyDescent="0.15">
      <c r="A66" s="7" t="s">
        <v>100</v>
      </c>
      <c r="D66" s="31"/>
      <c r="E66" s="25"/>
      <c r="F66" s="26" t="s">
        <v>101</v>
      </c>
      <c r="G66" s="27"/>
      <c r="H66" s="27"/>
      <c r="I66" s="27"/>
      <c r="J66" s="25"/>
      <c r="K66" s="25"/>
      <c r="L66" s="25"/>
      <c r="M66" s="25"/>
      <c r="N66" s="25"/>
      <c r="O66" s="25"/>
      <c r="P66" s="32">
        <v>3471088440</v>
      </c>
      <c r="Q66" s="33"/>
      <c r="R66" s="49"/>
      <c r="S66" s="49"/>
      <c r="T66" s="49"/>
      <c r="U66" s="49"/>
      <c r="V66" s="49"/>
      <c r="W66" s="315"/>
      <c r="X66" s="315"/>
      <c r="Y66" s="49"/>
      <c r="Z66" s="28"/>
      <c r="AA66" s="50"/>
      <c r="AD66" s="10">
        <v>3471088440</v>
      </c>
    </row>
    <row r="67" spans="1:31" ht="14.65" customHeight="1" x14ac:dyDescent="0.15">
      <c r="A67" s="7" t="s">
        <v>102</v>
      </c>
      <c r="D67" s="31"/>
      <c r="E67" s="25"/>
      <c r="F67" s="26" t="s">
        <v>103</v>
      </c>
      <c r="G67" s="26"/>
      <c r="H67" s="35"/>
      <c r="I67" s="26"/>
      <c r="J67" s="26"/>
      <c r="K67" s="25"/>
      <c r="L67" s="25"/>
      <c r="M67" s="25"/>
      <c r="N67" s="25"/>
      <c r="O67" s="25"/>
      <c r="P67" s="32">
        <v>780888891</v>
      </c>
      <c r="Q67" s="33"/>
      <c r="R67" s="49"/>
      <c r="S67" s="49"/>
      <c r="T67" s="49"/>
      <c r="U67" s="49"/>
      <c r="V67" s="49"/>
      <c r="W67" s="315"/>
      <c r="X67" s="315"/>
      <c r="Y67" s="49"/>
      <c r="Z67" s="28"/>
      <c r="AA67" s="50"/>
      <c r="AD67" s="10">
        <v>780888891</v>
      </c>
    </row>
    <row r="68" spans="1:31" ht="14.65" customHeight="1" x14ac:dyDescent="0.15">
      <c r="A68" s="7">
        <v>1500000</v>
      </c>
      <c r="D68" s="31"/>
      <c r="E68" s="25"/>
      <c r="F68" s="26" t="s">
        <v>104</v>
      </c>
      <c r="G68" s="26"/>
      <c r="H68" s="26"/>
      <c r="I68" s="26"/>
      <c r="J68" s="26"/>
      <c r="K68" s="25"/>
      <c r="L68" s="25"/>
      <c r="M68" s="25"/>
      <c r="N68" s="25"/>
      <c r="O68" s="25"/>
      <c r="P68" s="32">
        <v>14449800</v>
      </c>
      <c r="Q68" s="33"/>
      <c r="R68" s="49"/>
      <c r="S68" s="49"/>
      <c r="T68" s="49"/>
      <c r="U68" s="49"/>
      <c r="V68" s="49"/>
      <c r="W68" s="315"/>
      <c r="X68" s="315"/>
      <c r="Y68" s="49"/>
      <c r="Z68" s="28"/>
      <c r="AA68" s="50"/>
      <c r="AD68" s="10">
        <v>14449800</v>
      </c>
    </row>
    <row r="69" spans="1:31" ht="14.65" customHeight="1" x14ac:dyDescent="0.15">
      <c r="A69" s="7" t="s">
        <v>105</v>
      </c>
      <c r="D69" s="31"/>
      <c r="E69" s="26"/>
      <c r="F69" s="26" t="s">
        <v>91</v>
      </c>
      <c r="G69" s="26"/>
      <c r="H69" s="35"/>
      <c r="I69" s="26"/>
      <c r="J69" s="26"/>
      <c r="K69" s="25"/>
      <c r="L69" s="25"/>
      <c r="M69" s="25"/>
      <c r="N69" s="25"/>
      <c r="O69" s="25"/>
      <c r="P69" s="32">
        <v>2537893003</v>
      </c>
      <c r="Q69" s="33"/>
      <c r="R69" s="49"/>
      <c r="S69" s="49"/>
      <c r="T69" s="49"/>
      <c r="U69" s="49"/>
      <c r="V69" s="49"/>
      <c r="W69" s="315"/>
      <c r="X69" s="315"/>
      <c r="Y69" s="49"/>
      <c r="Z69" s="28"/>
      <c r="AA69" s="50"/>
      <c r="AD69" s="10">
        <f>IF(COUNTIF(AD70:AD71,"-")=COUNTA(AD70:AD71),"-",SUM(AD70:AD71))</f>
        <v>2537893003</v>
      </c>
    </row>
    <row r="70" spans="1:31" ht="14.65" customHeight="1" x14ac:dyDescent="0.15">
      <c r="A70" s="7" t="s">
        <v>106</v>
      </c>
      <c r="D70" s="31"/>
      <c r="E70" s="26"/>
      <c r="F70" s="26"/>
      <c r="G70" s="26" t="s">
        <v>107</v>
      </c>
      <c r="H70" s="26"/>
      <c r="I70" s="26"/>
      <c r="J70" s="26"/>
      <c r="K70" s="25"/>
      <c r="L70" s="25"/>
      <c r="M70" s="25"/>
      <c r="N70" s="25"/>
      <c r="O70" s="25"/>
      <c r="P70" s="32">
        <v>2537893003</v>
      </c>
      <c r="Q70" s="33"/>
      <c r="R70" s="49"/>
      <c r="S70" s="49"/>
      <c r="T70" s="49"/>
      <c r="U70" s="49"/>
      <c r="V70" s="49"/>
      <c r="W70" s="315"/>
      <c r="X70" s="315"/>
      <c r="Y70" s="49"/>
      <c r="Z70" s="28"/>
      <c r="AA70" s="50"/>
      <c r="AD70" s="10">
        <v>2537893003</v>
      </c>
    </row>
    <row r="71" spans="1:31" ht="14.65" customHeight="1" x14ac:dyDescent="0.15">
      <c r="A71" s="7" t="s">
        <v>108</v>
      </c>
      <c r="D71" s="31"/>
      <c r="E71" s="26"/>
      <c r="F71" s="26"/>
      <c r="G71" s="26" t="s">
        <v>93</v>
      </c>
      <c r="H71" s="26"/>
      <c r="I71" s="26"/>
      <c r="J71" s="26"/>
      <c r="K71" s="25"/>
      <c r="L71" s="25"/>
      <c r="M71" s="25"/>
      <c r="N71" s="25"/>
      <c r="O71" s="25"/>
      <c r="P71" s="32">
        <v>0</v>
      </c>
      <c r="Q71" s="33"/>
      <c r="R71" s="49"/>
      <c r="S71" s="49"/>
      <c r="T71" s="49"/>
      <c r="U71" s="49"/>
      <c r="V71" s="49"/>
      <c r="W71" s="315"/>
      <c r="X71" s="315"/>
      <c r="Y71" s="49"/>
      <c r="Z71" s="28"/>
      <c r="AA71" s="50"/>
      <c r="AD71" s="10">
        <v>0</v>
      </c>
    </row>
    <row r="72" spans="1:31" ht="14.65" customHeight="1" x14ac:dyDescent="0.15">
      <c r="A72" s="7" t="s">
        <v>109</v>
      </c>
      <c r="D72" s="31"/>
      <c r="E72" s="26"/>
      <c r="F72" s="26" t="s">
        <v>110</v>
      </c>
      <c r="G72" s="26"/>
      <c r="H72" s="26"/>
      <c r="I72" s="26"/>
      <c r="J72" s="26"/>
      <c r="K72" s="25"/>
      <c r="L72" s="25"/>
      <c r="M72" s="25"/>
      <c r="N72" s="25"/>
      <c r="O72" s="25"/>
      <c r="P72" s="32">
        <v>6729295</v>
      </c>
      <c r="Q72" s="33"/>
      <c r="R72" s="49"/>
      <c r="S72" s="49"/>
      <c r="T72" s="49"/>
      <c r="U72" s="49"/>
      <c r="V72" s="49"/>
      <c r="W72" s="315"/>
      <c r="X72" s="315"/>
      <c r="Y72" s="49"/>
      <c r="Z72" s="28"/>
      <c r="AA72" s="50"/>
      <c r="AD72" s="10">
        <v>6729295</v>
      </c>
    </row>
    <row r="73" spans="1:31" ht="14.65" customHeight="1" x14ac:dyDescent="0.15">
      <c r="A73" s="7" t="s">
        <v>111</v>
      </c>
      <c r="D73" s="31"/>
      <c r="E73" s="26"/>
      <c r="F73" s="26" t="s">
        <v>45</v>
      </c>
      <c r="G73" s="26"/>
      <c r="H73" s="35"/>
      <c r="I73" s="26"/>
      <c r="J73" s="26"/>
      <c r="K73" s="25"/>
      <c r="L73" s="25"/>
      <c r="M73" s="25"/>
      <c r="N73" s="25"/>
      <c r="O73" s="25"/>
      <c r="P73" s="32">
        <v>142230000</v>
      </c>
      <c r="Q73" s="33"/>
      <c r="R73" s="49"/>
      <c r="S73" s="49"/>
      <c r="T73" s="49"/>
      <c r="U73" s="49"/>
      <c r="V73" s="49"/>
      <c r="W73" s="315"/>
      <c r="X73" s="315"/>
      <c r="Y73" s="49"/>
      <c r="Z73" s="28"/>
      <c r="AA73" s="50"/>
      <c r="AD73" s="10">
        <v>142230000</v>
      </c>
    </row>
    <row r="74" spans="1:31" ht="14.65" customHeight="1" x14ac:dyDescent="0.15">
      <c r="A74" s="7" t="s">
        <v>112</v>
      </c>
      <c r="D74" s="31"/>
      <c r="E74" s="26"/>
      <c r="F74" s="49" t="s">
        <v>97</v>
      </c>
      <c r="G74" s="26"/>
      <c r="H74" s="26"/>
      <c r="I74" s="26"/>
      <c r="J74" s="26"/>
      <c r="K74" s="25"/>
      <c r="L74" s="25"/>
      <c r="M74" s="25"/>
      <c r="N74" s="25"/>
      <c r="O74" s="25"/>
      <c r="P74" s="32">
        <v>-76662021</v>
      </c>
      <c r="Q74" s="33"/>
      <c r="R74" s="51"/>
      <c r="S74" s="52"/>
      <c r="T74" s="52"/>
      <c r="U74" s="52"/>
      <c r="V74" s="52"/>
      <c r="W74" s="316"/>
      <c r="X74" s="316"/>
      <c r="Y74" s="53"/>
      <c r="Z74" s="54"/>
      <c r="AA74" s="55"/>
      <c r="AD74" s="10">
        <v>-76662021</v>
      </c>
    </row>
    <row r="75" spans="1:31" ht="16.5" customHeight="1" thickBot="1" x14ac:dyDescent="0.2">
      <c r="A75" s="7">
        <v>1565000</v>
      </c>
      <c r="B75" s="7" t="s">
        <v>143</v>
      </c>
      <c r="D75" s="31"/>
      <c r="E75" s="26" t="s">
        <v>113</v>
      </c>
      <c r="F75" s="26"/>
      <c r="G75" s="26"/>
      <c r="H75" s="26"/>
      <c r="I75" s="26"/>
      <c r="J75" s="26"/>
      <c r="K75" s="25"/>
      <c r="L75" s="25"/>
      <c r="M75" s="25"/>
      <c r="N75" s="25"/>
      <c r="O75" s="25"/>
      <c r="P75" s="32">
        <v>0</v>
      </c>
      <c r="Q75" s="33"/>
      <c r="R75" s="56" t="s">
        <v>144</v>
      </c>
      <c r="S75" s="57"/>
      <c r="T75" s="57"/>
      <c r="U75" s="57"/>
      <c r="V75" s="57"/>
      <c r="W75" s="317"/>
      <c r="X75" s="317"/>
      <c r="Y75" s="58"/>
      <c r="Z75" s="59">
        <v>104300622216</v>
      </c>
      <c r="AA75" s="60"/>
      <c r="AD75" s="10">
        <v>0</v>
      </c>
      <c r="AE75" s="10" t="e">
        <f>IF(AND(AE24="-",AE25="-",#REF!="-"),"-",SUM(AE24,AE25,#REF!))</f>
        <v>#REF!</v>
      </c>
    </row>
    <row r="76" spans="1:31" ht="14.65" customHeight="1" thickBot="1" x14ac:dyDescent="0.2">
      <c r="A76" s="7" t="s">
        <v>2</v>
      </c>
      <c r="B76" s="7" t="s">
        <v>114</v>
      </c>
      <c r="D76" s="61" t="s">
        <v>3</v>
      </c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3"/>
      <c r="P76" s="64">
        <v>140203112635</v>
      </c>
      <c r="Q76" s="65"/>
      <c r="R76" s="19" t="s">
        <v>343</v>
      </c>
      <c r="S76" s="20"/>
      <c r="T76" s="20"/>
      <c r="U76" s="20"/>
      <c r="V76" s="20"/>
      <c r="W76" s="318"/>
      <c r="X76" s="318"/>
      <c r="Y76" s="66"/>
      <c r="Z76" s="64">
        <v>140220270685</v>
      </c>
      <c r="AA76" s="67"/>
      <c r="AD76" s="10">
        <f>IF(AND(AD7="-",AD65="-",AD75="-"),"-",SUM(AD7,AD65,AD75))</f>
        <v>140203112635</v>
      </c>
      <c r="AE76" s="10" t="e">
        <f>IF(AND(AE22="-",AE75="-"),"-",SUM(AE22,AE75))</f>
        <v>#REF!</v>
      </c>
    </row>
    <row r="77" spans="1:31" ht="9.75" customHeight="1" x14ac:dyDescent="0.15"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Z77" s="25"/>
      <c r="AA77" s="25"/>
    </row>
    <row r="78" spans="1:31" ht="14.65" customHeight="1" x14ac:dyDescent="0.15">
      <c r="D78" s="69"/>
      <c r="E78" s="70" t="s">
        <v>344</v>
      </c>
      <c r="F78" s="69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Z78" s="68"/>
      <c r="AA78" s="68"/>
    </row>
  </sheetData>
  <mergeCells count="12">
    <mergeCell ref="R22:Y22"/>
    <mergeCell ref="R28:Y28"/>
    <mergeCell ref="R74:Y74"/>
    <mergeCell ref="R75:Y75"/>
    <mergeCell ref="D76:O76"/>
    <mergeCell ref="R76:Y76"/>
    <mergeCell ref="D2:AA2"/>
    <mergeCell ref="D3:AA3"/>
    <mergeCell ref="D5:O5"/>
    <mergeCell ref="P5:Q5"/>
    <mergeCell ref="R5:Y5"/>
    <mergeCell ref="Z5:AA5"/>
  </mergeCells>
  <phoneticPr fontId="2"/>
  <pageMargins left="0.70866141732283472" right="0.70866141732283472" top="0.39370078740157477" bottom="0.39370078740157477" header="0.51181102362204722" footer="0.51181102362204722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W43"/>
  <sheetViews>
    <sheetView topLeftCell="B1" zoomScaleNormal="100" zoomScaleSheetLayoutView="100" workbookViewId="0">
      <selection activeCell="B1" sqref="B1"/>
    </sheetView>
  </sheetViews>
  <sheetFormatPr defaultRowHeight="13.5" x14ac:dyDescent="0.15"/>
  <cols>
    <col min="1" max="1" width="0" style="73" hidden="1" customWidth="1"/>
    <col min="2" max="2" width="0.625" style="6" customWidth="1"/>
    <col min="3" max="3" width="1.25" style="109" customWidth="1"/>
    <col min="4" max="12" width="2.125" style="109" customWidth="1"/>
    <col min="13" max="13" width="18.375" style="109" customWidth="1"/>
    <col min="14" max="14" width="21.625" style="109" bestFit="1" customWidth="1"/>
    <col min="15" max="15" width="2.5" style="109" customWidth="1"/>
    <col min="16" max="16" width="0.625" style="109" customWidth="1"/>
    <col min="17" max="17" width="9" style="6"/>
    <col min="18" max="18" width="0" style="6" hidden="1" customWidth="1"/>
    <col min="19" max="16384" width="9" style="6"/>
  </cols>
  <sheetData>
    <row r="1" spans="1:23" x14ac:dyDescent="0.15">
      <c r="A1" s="1"/>
      <c r="C1" s="71"/>
      <c r="D1" s="71"/>
      <c r="E1" s="71"/>
      <c r="F1" s="71"/>
      <c r="G1" s="71"/>
      <c r="H1" s="71"/>
      <c r="I1" s="71"/>
      <c r="J1" s="3"/>
      <c r="K1" s="3"/>
      <c r="L1" s="3"/>
      <c r="M1" s="3"/>
      <c r="N1" s="3"/>
      <c r="O1" s="3"/>
      <c r="P1" s="72"/>
    </row>
    <row r="2" spans="1:23" ht="24" x14ac:dyDescent="0.2">
      <c r="C2" s="74" t="s">
        <v>354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5"/>
    </row>
    <row r="3" spans="1:23" ht="17.25" x14ac:dyDescent="0.2">
      <c r="C3" s="76" t="s">
        <v>355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5"/>
    </row>
    <row r="4" spans="1:23" ht="17.25" x14ac:dyDescent="0.2">
      <c r="C4" s="76" t="s">
        <v>356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5"/>
    </row>
    <row r="5" spans="1:23" ht="18" thickBot="1" x14ac:dyDescent="0.25">
      <c r="C5" s="77"/>
      <c r="D5" s="75"/>
      <c r="E5" s="75"/>
      <c r="F5" s="75"/>
      <c r="G5" s="75"/>
      <c r="H5" s="75"/>
      <c r="I5" s="75"/>
      <c r="J5" s="75"/>
      <c r="K5" s="75"/>
      <c r="L5" s="75"/>
      <c r="M5" s="78"/>
      <c r="N5" s="75"/>
      <c r="O5" s="78" t="s">
        <v>0</v>
      </c>
      <c r="P5" s="75"/>
    </row>
    <row r="6" spans="1:23" ht="18" thickBot="1" x14ac:dyDescent="0.25">
      <c r="A6" s="73" t="s">
        <v>331</v>
      </c>
      <c r="C6" s="79" t="s">
        <v>1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1" t="s">
        <v>333</v>
      </c>
      <c r="O6" s="82"/>
      <c r="P6" s="75"/>
    </row>
    <row r="7" spans="1:23" x14ac:dyDescent="0.15">
      <c r="A7" s="73" t="s">
        <v>152</v>
      </c>
      <c r="C7" s="83"/>
      <c r="D7" s="84" t="s">
        <v>153</v>
      </c>
      <c r="E7" s="84"/>
      <c r="F7" s="85"/>
      <c r="G7" s="84"/>
      <c r="H7" s="84"/>
      <c r="I7" s="84"/>
      <c r="J7" s="84"/>
      <c r="K7" s="85"/>
      <c r="L7" s="85"/>
      <c r="M7" s="85"/>
      <c r="N7" s="86">
        <v>57386096517</v>
      </c>
      <c r="O7" s="87"/>
      <c r="P7" s="88"/>
      <c r="W7" s="298"/>
    </row>
    <row r="8" spans="1:23" x14ac:dyDescent="0.15">
      <c r="A8" s="73" t="s">
        <v>154</v>
      </c>
      <c r="C8" s="83"/>
      <c r="D8" s="84"/>
      <c r="E8" s="84" t="s">
        <v>155</v>
      </c>
      <c r="F8" s="84"/>
      <c r="G8" s="84"/>
      <c r="H8" s="84"/>
      <c r="I8" s="84"/>
      <c r="J8" s="84"/>
      <c r="K8" s="85"/>
      <c r="L8" s="85"/>
      <c r="M8" s="85"/>
      <c r="N8" s="86">
        <v>20777849198</v>
      </c>
      <c r="O8" s="89"/>
      <c r="P8" s="88"/>
      <c r="W8" s="298"/>
    </row>
    <row r="9" spans="1:23" x14ac:dyDescent="0.15">
      <c r="A9" s="73" t="s">
        <v>156</v>
      </c>
      <c r="C9" s="83"/>
      <c r="D9" s="84"/>
      <c r="E9" s="84"/>
      <c r="F9" s="84" t="s">
        <v>157</v>
      </c>
      <c r="G9" s="84"/>
      <c r="H9" s="84"/>
      <c r="I9" s="84"/>
      <c r="J9" s="84"/>
      <c r="K9" s="85"/>
      <c r="L9" s="85"/>
      <c r="M9" s="85"/>
      <c r="N9" s="86">
        <v>7227868312</v>
      </c>
      <c r="O9" s="89"/>
      <c r="P9" s="88"/>
      <c r="W9" s="298"/>
    </row>
    <row r="10" spans="1:23" x14ac:dyDescent="0.15">
      <c r="A10" s="73" t="s">
        <v>158</v>
      </c>
      <c r="C10" s="83"/>
      <c r="D10" s="84"/>
      <c r="E10" s="84"/>
      <c r="F10" s="84"/>
      <c r="G10" s="84" t="s">
        <v>159</v>
      </c>
      <c r="H10" s="84"/>
      <c r="I10" s="84"/>
      <c r="J10" s="84"/>
      <c r="K10" s="85"/>
      <c r="L10" s="85"/>
      <c r="M10" s="85"/>
      <c r="N10" s="86">
        <v>6134069428</v>
      </c>
      <c r="O10" s="89"/>
      <c r="P10" s="88"/>
      <c r="W10" s="298"/>
    </row>
    <row r="11" spans="1:23" x14ac:dyDescent="0.15">
      <c r="A11" s="73" t="s">
        <v>160</v>
      </c>
      <c r="C11" s="83"/>
      <c r="D11" s="84"/>
      <c r="E11" s="84"/>
      <c r="F11" s="84"/>
      <c r="G11" s="84" t="s">
        <v>161</v>
      </c>
      <c r="H11" s="84"/>
      <c r="I11" s="84"/>
      <c r="J11" s="84"/>
      <c r="K11" s="85"/>
      <c r="L11" s="85"/>
      <c r="M11" s="85"/>
      <c r="N11" s="86">
        <v>32264918</v>
      </c>
      <c r="O11" s="89"/>
      <c r="P11" s="88"/>
      <c r="W11" s="298"/>
    </row>
    <row r="12" spans="1:23" x14ac:dyDescent="0.15">
      <c r="A12" s="73" t="s">
        <v>162</v>
      </c>
      <c r="C12" s="83"/>
      <c r="D12" s="84"/>
      <c r="E12" s="84"/>
      <c r="F12" s="84"/>
      <c r="G12" s="84" t="s">
        <v>163</v>
      </c>
      <c r="H12" s="84"/>
      <c r="I12" s="84"/>
      <c r="J12" s="84"/>
      <c r="K12" s="85"/>
      <c r="L12" s="85"/>
      <c r="M12" s="85"/>
      <c r="N12" s="86">
        <v>0</v>
      </c>
      <c r="O12" s="89"/>
      <c r="P12" s="88"/>
      <c r="W12" s="298"/>
    </row>
    <row r="13" spans="1:23" x14ac:dyDescent="0.15">
      <c r="A13" s="73" t="s">
        <v>164</v>
      </c>
      <c r="C13" s="83"/>
      <c r="D13" s="84"/>
      <c r="E13" s="84"/>
      <c r="F13" s="84"/>
      <c r="G13" s="84" t="s">
        <v>45</v>
      </c>
      <c r="H13" s="84"/>
      <c r="I13" s="84"/>
      <c r="J13" s="84"/>
      <c r="K13" s="85"/>
      <c r="L13" s="85"/>
      <c r="M13" s="85"/>
      <c r="N13" s="86">
        <v>1061533966</v>
      </c>
      <c r="O13" s="89"/>
      <c r="P13" s="88"/>
      <c r="W13" s="298"/>
    </row>
    <row r="14" spans="1:23" x14ac:dyDescent="0.15">
      <c r="A14" s="73" t="s">
        <v>165</v>
      </c>
      <c r="C14" s="83"/>
      <c r="D14" s="84"/>
      <c r="E14" s="84"/>
      <c r="F14" s="84" t="s">
        <v>166</v>
      </c>
      <c r="G14" s="84"/>
      <c r="H14" s="84"/>
      <c r="I14" s="84"/>
      <c r="J14" s="84"/>
      <c r="K14" s="85"/>
      <c r="L14" s="85"/>
      <c r="M14" s="85"/>
      <c r="N14" s="86">
        <v>12626145265</v>
      </c>
      <c r="O14" s="89"/>
      <c r="P14" s="88"/>
      <c r="W14" s="298"/>
    </row>
    <row r="15" spans="1:23" x14ac:dyDescent="0.15">
      <c r="A15" s="73" t="s">
        <v>167</v>
      </c>
      <c r="C15" s="83"/>
      <c r="D15" s="84"/>
      <c r="E15" s="84"/>
      <c r="F15" s="84"/>
      <c r="G15" s="84" t="s">
        <v>168</v>
      </c>
      <c r="H15" s="84"/>
      <c r="I15" s="84"/>
      <c r="J15" s="84"/>
      <c r="K15" s="85"/>
      <c r="L15" s="85"/>
      <c r="M15" s="85"/>
      <c r="N15" s="86">
        <v>10314909723</v>
      </c>
      <c r="O15" s="89"/>
      <c r="P15" s="88"/>
      <c r="W15" s="298"/>
    </row>
    <row r="16" spans="1:23" x14ac:dyDescent="0.15">
      <c r="A16" s="73" t="s">
        <v>169</v>
      </c>
      <c r="C16" s="83"/>
      <c r="D16" s="84"/>
      <c r="E16" s="84"/>
      <c r="F16" s="84"/>
      <c r="G16" s="84" t="s">
        <v>170</v>
      </c>
      <c r="H16" s="84"/>
      <c r="I16" s="84"/>
      <c r="J16" s="84"/>
      <c r="K16" s="85"/>
      <c r="L16" s="85"/>
      <c r="M16" s="85"/>
      <c r="N16" s="86">
        <v>412092075</v>
      </c>
      <c r="O16" s="89"/>
      <c r="P16" s="88"/>
      <c r="W16" s="298"/>
    </row>
    <row r="17" spans="1:23" x14ac:dyDescent="0.15">
      <c r="A17" s="73" t="s">
        <v>171</v>
      </c>
      <c r="C17" s="83"/>
      <c r="D17" s="84"/>
      <c r="E17" s="84"/>
      <c r="F17" s="84"/>
      <c r="G17" s="84" t="s">
        <v>172</v>
      </c>
      <c r="H17" s="84"/>
      <c r="I17" s="84"/>
      <c r="J17" s="84"/>
      <c r="K17" s="85"/>
      <c r="L17" s="85"/>
      <c r="M17" s="85"/>
      <c r="N17" s="86">
        <v>1853386262</v>
      </c>
      <c r="O17" s="89"/>
      <c r="P17" s="88"/>
      <c r="W17" s="298"/>
    </row>
    <row r="18" spans="1:23" x14ac:dyDescent="0.15">
      <c r="A18" s="73" t="s">
        <v>173</v>
      </c>
      <c r="C18" s="83"/>
      <c r="D18" s="84"/>
      <c r="E18" s="84"/>
      <c r="F18" s="84"/>
      <c r="G18" s="84" t="s">
        <v>45</v>
      </c>
      <c r="H18" s="84"/>
      <c r="I18" s="84"/>
      <c r="J18" s="84"/>
      <c r="K18" s="85"/>
      <c r="L18" s="85"/>
      <c r="M18" s="85"/>
      <c r="N18" s="86">
        <v>45757205</v>
      </c>
      <c r="O18" s="89"/>
      <c r="P18" s="88"/>
      <c r="W18" s="298"/>
    </row>
    <row r="19" spans="1:23" x14ac:dyDescent="0.15">
      <c r="A19" s="73" t="s">
        <v>174</v>
      </c>
      <c r="C19" s="83"/>
      <c r="D19" s="84"/>
      <c r="E19" s="84"/>
      <c r="F19" s="84" t="s">
        <v>175</v>
      </c>
      <c r="G19" s="84"/>
      <c r="H19" s="84"/>
      <c r="I19" s="84"/>
      <c r="J19" s="84"/>
      <c r="K19" s="85"/>
      <c r="L19" s="85"/>
      <c r="M19" s="85"/>
      <c r="N19" s="86">
        <v>923835621</v>
      </c>
      <c r="O19" s="89"/>
      <c r="P19" s="88"/>
      <c r="W19" s="298"/>
    </row>
    <row r="20" spans="1:23" x14ac:dyDescent="0.15">
      <c r="A20" s="73" t="s">
        <v>176</v>
      </c>
      <c r="C20" s="83"/>
      <c r="D20" s="84"/>
      <c r="E20" s="84"/>
      <c r="F20" s="85"/>
      <c r="G20" s="85" t="s">
        <v>177</v>
      </c>
      <c r="H20" s="85"/>
      <c r="I20" s="84"/>
      <c r="J20" s="84"/>
      <c r="K20" s="85"/>
      <c r="L20" s="85"/>
      <c r="M20" s="85"/>
      <c r="N20" s="86">
        <v>273963991</v>
      </c>
      <c r="O20" s="89"/>
      <c r="P20" s="88"/>
      <c r="W20" s="298"/>
    </row>
    <row r="21" spans="1:23" x14ac:dyDescent="0.15">
      <c r="A21" s="73" t="s">
        <v>178</v>
      </c>
      <c r="C21" s="83"/>
      <c r="D21" s="84"/>
      <c r="E21" s="84"/>
      <c r="F21" s="85"/>
      <c r="G21" s="84" t="s">
        <v>179</v>
      </c>
      <c r="H21" s="84"/>
      <c r="I21" s="84"/>
      <c r="J21" s="84"/>
      <c r="K21" s="85"/>
      <c r="L21" s="85"/>
      <c r="M21" s="85"/>
      <c r="N21" s="86">
        <v>202473237</v>
      </c>
      <c r="O21" s="89"/>
      <c r="P21" s="88"/>
      <c r="W21" s="298"/>
    </row>
    <row r="22" spans="1:23" x14ac:dyDescent="0.15">
      <c r="A22" s="73" t="s">
        <v>180</v>
      </c>
      <c r="C22" s="83"/>
      <c r="D22" s="84"/>
      <c r="E22" s="84"/>
      <c r="F22" s="85"/>
      <c r="G22" s="84" t="s">
        <v>45</v>
      </c>
      <c r="H22" s="84"/>
      <c r="I22" s="84"/>
      <c r="J22" s="84"/>
      <c r="K22" s="85"/>
      <c r="L22" s="85"/>
      <c r="M22" s="85"/>
      <c r="N22" s="86">
        <v>447398393</v>
      </c>
      <c r="O22" s="89"/>
      <c r="P22" s="88"/>
      <c r="W22" s="298"/>
    </row>
    <row r="23" spans="1:23" x14ac:dyDescent="0.15">
      <c r="A23" s="73" t="s">
        <v>181</v>
      </c>
      <c r="C23" s="83"/>
      <c r="D23" s="84"/>
      <c r="E23" s="85" t="s">
        <v>182</v>
      </c>
      <c r="F23" s="85"/>
      <c r="G23" s="84"/>
      <c r="H23" s="84"/>
      <c r="I23" s="84"/>
      <c r="J23" s="84"/>
      <c r="K23" s="85"/>
      <c r="L23" s="85"/>
      <c r="M23" s="85"/>
      <c r="N23" s="86">
        <v>36608247319</v>
      </c>
      <c r="O23" s="89"/>
      <c r="P23" s="88"/>
      <c r="W23" s="298"/>
    </row>
    <row r="24" spans="1:23" x14ac:dyDescent="0.15">
      <c r="A24" s="73" t="s">
        <v>183</v>
      </c>
      <c r="C24" s="83"/>
      <c r="D24" s="84"/>
      <c r="E24" s="84"/>
      <c r="F24" s="84" t="s">
        <v>184</v>
      </c>
      <c r="G24" s="84"/>
      <c r="H24" s="84"/>
      <c r="I24" s="84"/>
      <c r="J24" s="84"/>
      <c r="K24" s="85"/>
      <c r="L24" s="85"/>
      <c r="M24" s="85"/>
      <c r="N24" s="86">
        <v>28696235632</v>
      </c>
      <c r="O24" s="89"/>
      <c r="P24" s="88"/>
      <c r="W24" s="298"/>
    </row>
    <row r="25" spans="1:23" x14ac:dyDescent="0.15">
      <c r="A25" s="73" t="s">
        <v>185</v>
      </c>
      <c r="C25" s="83"/>
      <c r="D25" s="84"/>
      <c r="E25" s="84"/>
      <c r="F25" s="84" t="s">
        <v>186</v>
      </c>
      <c r="G25" s="84"/>
      <c r="H25" s="84"/>
      <c r="I25" s="84"/>
      <c r="J25" s="84"/>
      <c r="K25" s="85"/>
      <c r="L25" s="85"/>
      <c r="M25" s="85"/>
      <c r="N25" s="86">
        <v>7607209710</v>
      </c>
      <c r="O25" s="89"/>
      <c r="P25" s="88"/>
      <c r="W25" s="298"/>
    </row>
    <row r="26" spans="1:23" x14ac:dyDescent="0.15">
      <c r="A26" s="73" t="s">
        <v>187</v>
      </c>
      <c r="C26" s="83"/>
      <c r="D26" s="84"/>
      <c r="E26" s="84"/>
      <c r="F26" s="84" t="s">
        <v>188</v>
      </c>
      <c r="G26" s="84"/>
      <c r="H26" s="84"/>
      <c r="I26" s="84"/>
      <c r="J26" s="84"/>
      <c r="K26" s="85"/>
      <c r="L26" s="85"/>
      <c r="M26" s="85"/>
      <c r="N26" s="86">
        <v>295898000</v>
      </c>
      <c r="O26" s="89"/>
      <c r="P26" s="88"/>
      <c r="W26" s="298"/>
    </row>
    <row r="27" spans="1:23" x14ac:dyDescent="0.15">
      <c r="A27" s="73" t="s">
        <v>189</v>
      </c>
      <c r="C27" s="83"/>
      <c r="D27" s="84"/>
      <c r="E27" s="84"/>
      <c r="F27" s="84" t="s">
        <v>45</v>
      </c>
      <c r="G27" s="84"/>
      <c r="H27" s="84"/>
      <c r="I27" s="84"/>
      <c r="J27" s="84"/>
      <c r="K27" s="85"/>
      <c r="L27" s="85"/>
      <c r="M27" s="85"/>
      <c r="N27" s="86">
        <v>8903977</v>
      </c>
      <c r="O27" s="89"/>
      <c r="P27" s="88"/>
      <c r="W27" s="298"/>
    </row>
    <row r="28" spans="1:23" x14ac:dyDescent="0.15">
      <c r="A28" s="73" t="s">
        <v>190</v>
      </c>
      <c r="C28" s="83"/>
      <c r="D28" s="84" t="s">
        <v>191</v>
      </c>
      <c r="E28" s="84"/>
      <c r="F28" s="84"/>
      <c r="G28" s="84"/>
      <c r="H28" s="84"/>
      <c r="I28" s="84"/>
      <c r="J28" s="84"/>
      <c r="K28" s="85"/>
      <c r="L28" s="85"/>
      <c r="M28" s="85"/>
      <c r="N28" s="86">
        <v>4387127024</v>
      </c>
      <c r="O28" s="89"/>
      <c r="P28" s="88"/>
      <c r="W28" s="298"/>
    </row>
    <row r="29" spans="1:23" x14ac:dyDescent="0.15">
      <c r="A29" s="73" t="s">
        <v>192</v>
      </c>
      <c r="C29" s="83"/>
      <c r="D29" s="84"/>
      <c r="E29" s="84" t="s">
        <v>193</v>
      </c>
      <c r="F29" s="84"/>
      <c r="G29" s="84"/>
      <c r="H29" s="84"/>
      <c r="I29" s="84"/>
      <c r="J29" s="84"/>
      <c r="K29" s="90"/>
      <c r="L29" s="90"/>
      <c r="M29" s="90"/>
      <c r="N29" s="86">
        <v>2549037551</v>
      </c>
      <c r="O29" s="89"/>
      <c r="P29" s="88"/>
      <c r="W29" s="298"/>
    </row>
    <row r="30" spans="1:23" x14ac:dyDescent="0.15">
      <c r="A30" s="73" t="s">
        <v>194</v>
      </c>
      <c r="C30" s="83"/>
      <c r="D30" s="84"/>
      <c r="E30" s="84" t="s">
        <v>45</v>
      </c>
      <c r="F30" s="84"/>
      <c r="G30" s="85"/>
      <c r="H30" s="84"/>
      <c r="I30" s="84"/>
      <c r="J30" s="84"/>
      <c r="K30" s="90"/>
      <c r="L30" s="90"/>
      <c r="M30" s="90"/>
      <c r="N30" s="86">
        <v>1838089473</v>
      </c>
      <c r="O30" s="89"/>
      <c r="P30" s="88"/>
      <c r="W30" s="298"/>
    </row>
    <row r="31" spans="1:23" x14ac:dyDescent="0.15">
      <c r="A31" s="73" t="s">
        <v>150</v>
      </c>
      <c r="C31" s="91" t="s">
        <v>151</v>
      </c>
      <c r="D31" s="92"/>
      <c r="E31" s="92"/>
      <c r="F31" s="92"/>
      <c r="G31" s="92"/>
      <c r="H31" s="92"/>
      <c r="I31" s="92"/>
      <c r="J31" s="92"/>
      <c r="K31" s="93"/>
      <c r="L31" s="93"/>
      <c r="M31" s="93"/>
      <c r="N31" s="94">
        <v>-52998969493</v>
      </c>
      <c r="O31" s="95"/>
      <c r="P31" s="88"/>
      <c r="W31" s="298"/>
    </row>
    <row r="32" spans="1:23" x14ac:dyDescent="0.15">
      <c r="A32" s="73" t="s">
        <v>197</v>
      </c>
      <c r="C32" s="83"/>
      <c r="D32" s="84" t="s">
        <v>198</v>
      </c>
      <c r="E32" s="84"/>
      <c r="F32" s="85"/>
      <c r="G32" s="84"/>
      <c r="H32" s="84"/>
      <c r="I32" s="84"/>
      <c r="J32" s="84"/>
      <c r="K32" s="85"/>
      <c r="L32" s="85"/>
      <c r="M32" s="85"/>
      <c r="N32" s="86">
        <v>337308865</v>
      </c>
      <c r="O32" s="87"/>
      <c r="P32" s="88"/>
      <c r="W32" s="298"/>
    </row>
    <row r="33" spans="1:23" x14ac:dyDescent="0.15">
      <c r="A33" s="73" t="s">
        <v>199</v>
      </c>
      <c r="C33" s="83"/>
      <c r="D33" s="84"/>
      <c r="E33" s="85" t="s">
        <v>200</v>
      </c>
      <c r="F33" s="85"/>
      <c r="G33" s="84"/>
      <c r="H33" s="84"/>
      <c r="I33" s="84"/>
      <c r="J33" s="84"/>
      <c r="K33" s="85"/>
      <c r="L33" s="85"/>
      <c r="M33" s="85"/>
      <c r="N33" s="86">
        <v>0</v>
      </c>
      <c r="O33" s="89"/>
      <c r="P33" s="88"/>
      <c r="W33" s="298"/>
    </row>
    <row r="34" spans="1:23" x14ac:dyDescent="0.15">
      <c r="A34" s="73" t="s">
        <v>201</v>
      </c>
      <c r="C34" s="83"/>
      <c r="D34" s="84"/>
      <c r="E34" s="85" t="s">
        <v>202</v>
      </c>
      <c r="F34" s="85"/>
      <c r="G34" s="84"/>
      <c r="H34" s="84"/>
      <c r="I34" s="84"/>
      <c r="J34" s="84"/>
      <c r="K34" s="85"/>
      <c r="L34" s="85"/>
      <c r="M34" s="85"/>
      <c r="N34" s="86">
        <v>175069715</v>
      </c>
      <c r="O34" s="89"/>
      <c r="P34" s="88"/>
      <c r="W34" s="298"/>
    </row>
    <row r="35" spans="1:23" x14ac:dyDescent="0.15">
      <c r="A35" s="73" t="s">
        <v>203</v>
      </c>
      <c r="C35" s="83"/>
      <c r="D35" s="84"/>
      <c r="E35" s="85" t="s">
        <v>204</v>
      </c>
      <c r="F35" s="85"/>
      <c r="G35" s="84"/>
      <c r="H35" s="85"/>
      <c r="I35" s="84"/>
      <c r="J35" s="84"/>
      <c r="K35" s="85"/>
      <c r="L35" s="85"/>
      <c r="M35" s="85"/>
      <c r="N35" s="86">
        <v>0</v>
      </c>
      <c r="O35" s="89"/>
      <c r="P35" s="88"/>
      <c r="W35" s="298"/>
    </row>
    <row r="36" spans="1:23" x14ac:dyDescent="0.15">
      <c r="A36" s="73" t="s">
        <v>205</v>
      </c>
      <c r="C36" s="83"/>
      <c r="D36" s="84"/>
      <c r="E36" s="84" t="s">
        <v>206</v>
      </c>
      <c r="F36" s="84"/>
      <c r="G36" s="84"/>
      <c r="H36" s="84"/>
      <c r="I36" s="84"/>
      <c r="J36" s="84"/>
      <c r="K36" s="85"/>
      <c r="L36" s="85"/>
      <c r="M36" s="85"/>
      <c r="N36" s="86">
        <v>0</v>
      </c>
      <c r="O36" s="89"/>
      <c r="P36" s="88"/>
      <c r="W36" s="298"/>
    </row>
    <row r="37" spans="1:23" x14ac:dyDescent="0.15">
      <c r="A37" s="73" t="s">
        <v>207</v>
      </c>
      <c r="C37" s="83"/>
      <c r="D37" s="84"/>
      <c r="E37" s="84" t="s">
        <v>45</v>
      </c>
      <c r="F37" s="84"/>
      <c r="G37" s="84"/>
      <c r="H37" s="84"/>
      <c r="I37" s="84"/>
      <c r="J37" s="84"/>
      <c r="K37" s="85"/>
      <c r="L37" s="85"/>
      <c r="M37" s="85"/>
      <c r="N37" s="86">
        <v>162239150</v>
      </c>
      <c r="O37" s="89"/>
      <c r="P37" s="88"/>
      <c r="W37" s="298"/>
    </row>
    <row r="38" spans="1:23" x14ac:dyDescent="0.15">
      <c r="A38" s="73" t="s">
        <v>208</v>
      </c>
      <c r="C38" s="83"/>
      <c r="D38" s="84" t="s">
        <v>209</v>
      </c>
      <c r="E38" s="84"/>
      <c r="F38" s="84"/>
      <c r="G38" s="84"/>
      <c r="H38" s="84"/>
      <c r="I38" s="84"/>
      <c r="J38" s="84"/>
      <c r="K38" s="90"/>
      <c r="L38" s="90"/>
      <c r="M38" s="90"/>
      <c r="N38" s="86">
        <v>596707</v>
      </c>
      <c r="O38" s="87"/>
      <c r="P38" s="88"/>
      <c r="W38" s="298"/>
    </row>
    <row r="39" spans="1:23" x14ac:dyDescent="0.15">
      <c r="A39" s="73" t="s">
        <v>210</v>
      </c>
      <c r="C39" s="83"/>
      <c r="D39" s="84"/>
      <c r="E39" s="84" t="s">
        <v>211</v>
      </c>
      <c r="F39" s="84"/>
      <c r="G39" s="84"/>
      <c r="H39" s="84"/>
      <c r="I39" s="84"/>
      <c r="J39" s="84"/>
      <c r="K39" s="90"/>
      <c r="L39" s="90"/>
      <c r="M39" s="90"/>
      <c r="N39" s="86">
        <v>0</v>
      </c>
      <c r="O39" s="89"/>
      <c r="P39" s="88"/>
      <c r="W39" s="298"/>
    </row>
    <row r="40" spans="1:23" ht="14.25" thickBot="1" x14ac:dyDescent="0.2">
      <c r="A40" s="73" t="s">
        <v>212</v>
      </c>
      <c r="C40" s="83"/>
      <c r="D40" s="84"/>
      <c r="E40" s="84" t="s">
        <v>45</v>
      </c>
      <c r="F40" s="84"/>
      <c r="G40" s="84"/>
      <c r="H40" s="84"/>
      <c r="I40" s="84"/>
      <c r="J40" s="84"/>
      <c r="K40" s="90"/>
      <c r="L40" s="90"/>
      <c r="M40" s="90"/>
      <c r="N40" s="86">
        <v>596707</v>
      </c>
      <c r="O40" s="89"/>
      <c r="P40" s="88"/>
      <c r="W40" s="298"/>
    </row>
    <row r="41" spans="1:23" ht="14.25" thickBot="1" x14ac:dyDescent="0.2">
      <c r="A41" s="73" t="s">
        <v>195</v>
      </c>
      <c r="C41" s="96" t="s">
        <v>196</v>
      </c>
      <c r="D41" s="97"/>
      <c r="E41" s="97"/>
      <c r="F41" s="97"/>
      <c r="G41" s="97"/>
      <c r="H41" s="97"/>
      <c r="I41" s="97"/>
      <c r="J41" s="97"/>
      <c r="K41" s="98"/>
      <c r="L41" s="98"/>
      <c r="M41" s="98"/>
      <c r="N41" s="99">
        <v>-53335681651</v>
      </c>
      <c r="O41" s="100"/>
      <c r="P41" s="88"/>
      <c r="W41" s="298"/>
    </row>
    <row r="42" spans="1:23" s="102" customFormat="1" ht="3.75" customHeight="1" x14ac:dyDescent="0.15">
      <c r="A42" s="101"/>
      <c r="C42" s="103"/>
      <c r="D42" s="103"/>
      <c r="E42" s="104"/>
      <c r="F42" s="104"/>
      <c r="G42" s="104"/>
      <c r="H42" s="104"/>
      <c r="I42" s="104"/>
      <c r="J42" s="105"/>
      <c r="K42" s="105"/>
      <c r="L42" s="105"/>
    </row>
    <row r="43" spans="1:23" s="102" customFormat="1" ht="15.6" customHeight="1" x14ac:dyDescent="0.15">
      <c r="A43" s="101"/>
      <c r="C43" s="106"/>
      <c r="D43" s="106" t="s">
        <v>344</v>
      </c>
      <c r="E43" s="107"/>
      <c r="F43" s="107"/>
      <c r="G43" s="107"/>
      <c r="H43" s="107"/>
      <c r="I43" s="107"/>
      <c r="J43" s="108"/>
      <c r="K43" s="108"/>
      <c r="L43" s="108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5"/>
  <sheetViews>
    <sheetView showGridLines="0" topLeftCell="B1" zoomScaleNormal="100" zoomScaleSheetLayoutView="100" workbookViewId="0">
      <selection activeCell="B1" sqref="B1"/>
    </sheetView>
  </sheetViews>
  <sheetFormatPr defaultRowHeight="12.75" x14ac:dyDescent="0.15"/>
  <cols>
    <col min="1" max="1" width="0" style="110" hidden="1" customWidth="1"/>
    <col min="2" max="2" width="1.125" style="113" customWidth="1"/>
    <col min="3" max="3" width="1.625" style="113" customWidth="1"/>
    <col min="4" max="9" width="2" style="113" customWidth="1"/>
    <col min="10" max="10" width="15.375" style="113" customWidth="1"/>
    <col min="11" max="11" width="21.625" style="113" bestFit="1" customWidth="1"/>
    <col min="12" max="12" width="3" style="113" bestFit="1" customWidth="1"/>
    <col min="13" max="13" width="21.625" style="113" bestFit="1" customWidth="1"/>
    <col min="14" max="14" width="3" style="113" bestFit="1" customWidth="1"/>
    <col min="15" max="15" width="21.625" style="113" bestFit="1" customWidth="1"/>
    <col min="16" max="16" width="3" style="113" bestFit="1" customWidth="1"/>
    <col min="17" max="17" width="21.625" style="113" hidden="1" customWidth="1"/>
    <col min="18" max="18" width="3" style="113" hidden="1" customWidth="1"/>
    <col min="19" max="19" width="1" style="113" customWidth="1"/>
    <col min="20" max="20" width="9" style="113"/>
    <col min="21" max="24" width="0" style="113" hidden="1" customWidth="1"/>
    <col min="25" max="16384" width="9" style="113"/>
  </cols>
  <sheetData>
    <row r="2" spans="1:24" ht="24" x14ac:dyDescent="0.25">
      <c r="B2" s="111"/>
      <c r="C2" s="112" t="s">
        <v>357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</row>
    <row r="3" spans="1:24" ht="17.25" x14ac:dyDescent="0.2">
      <c r="B3" s="114"/>
      <c r="C3" s="115" t="s">
        <v>355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</row>
    <row r="4" spans="1:24" ht="17.25" x14ac:dyDescent="0.2">
      <c r="B4" s="114"/>
      <c r="C4" s="115" t="s">
        <v>356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</row>
    <row r="5" spans="1:24" ht="15.75" customHeight="1" thickBot="1" x14ac:dyDescent="0.2">
      <c r="B5" s="116"/>
      <c r="C5" s="117"/>
      <c r="D5" s="117"/>
      <c r="E5" s="117"/>
      <c r="F5" s="117"/>
      <c r="G5" s="117"/>
      <c r="H5" s="117"/>
      <c r="I5" s="117"/>
      <c r="J5" s="118"/>
      <c r="K5" s="117"/>
      <c r="L5" s="118"/>
      <c r="M5" s="117"/>
      <c r="N5" s="117"/>
      <c r="O5" s="117"/>
      <c r="P5" s="299" t="s">
        <v>0</v>
      </c>
      <c r="Q5" s="117"/>
      <c r="R5" s="118"/>
    </row>
    <row r="6" spans="1:24" ht="12.75" customHeight="1" x14ac:dyDescent="0.15">
      <c r="B6" s="119"/>
      <c r="C6" s="120" t="s">
        <v>1</v>
      </c>
      <c r="D6" s="121"/>
      <c r="E6" s="121"/>
      <c r="F6" s="121"/>
      <c r="G6" s="121"/>
      <c r="H6" s="121"/>
      <c r="I6" s="121"/>
      <c r="J6" s="122"/>
      <c r="K6" s="123" t="s">
        <v>345</v>
      </c>
      <c r="L6" s="121"/>
      <c r="M6" s="124"/>
      <c r="N6" s="124"/>
      <c r="O6" s="124"/>
      <c r="P6" s="125"/>
      <c r="Q6" s="124"/>
      <c r="R6" s="125"/>
    </row>
    <row r="7" spans="1:24" ht="29.25" customHeight="1" thickBot="1" x14ac:dyDescent="0.2">
      <c r="A7" s="110" t="s">
        <v>331</v>
      </c>
      <c r="B7" s="119"/>
      <c r="C7" s="126"/>
      <c r="D7" s="127"/>
      <c r="E7" s="127"/>
      <c r="F7" s="127"/>
      <c r="G7" s="127"/>
      <c r="H7" s="127"/>
      <c r="I7" s="127"/>
      <c r="J7" s="128"/>
      <c r="K7" s="129"/>
      <c r="L7" s="127"/>
      <c r="M7" s="130" t="s">
        <v>346</v>
      </c>
      <c r="N7" s="131"/>
      <c r="O7" s="130" t="s">
        <v>347</v>
      </c>
      <c r="P7" s="305"/>
      <c r="Q7" s="300" t="s">
        <v>149</v>
      </c>
      <c r="R7" s="132"/>
    </row>
    <row r="8" spans="1:24" ht="15.95" customHeight="1" x14ac:dyDescent="0.15">
      <c r="A8" s="110" t="s">
        <v>213</v>
      </c>
      <c r="B8" s="133"/>
      <c r="C8" s="134" t="s">
        <v>214</v>
      </c>
      <c r="D8" s="135"/>
      <c r="E8" s="135"/>
      <c r="F8" s="135"/>
      <c r="G8" s="135"/>
      <c r="H8" s="135"/>
      <c r="I8" s="135"/>
      <c r="J8" s="136"/>
      <c r="K8" s="137">
        <v>102028655515</v>
      </c>
      <c r="L8" s="138"/>
      <c r="M8" s="137">
        <v>134772703519</v>
      </c>
      <c r="N8" s="139"/>
      <c r="O8" s="137">
        <v>-32744048004</v>
      </c>
      <c r="P8" s="141"/>
      <c r="Q8" s="140" t="s">
        <v>12</v>
      </c>
      <c r="R8" s="141"/>
      <c r="U8" s="308" t="str">
        <f>IF(COUNTIF(V8:X8,"-")=COUNTA(V8:X8),"-",SUM(V8:X8))</f>
        <v>-</v>
      </c>
      <c r="V8" s="308" t="s">
        <v>12</v>
      </c>
      <c r="W8" s="308" t="s">
        <v>12</v>
      </c>
      <c r="X8" s="308" t="s">
        <v>12</v>
      </c>
    </row>
    <row r="9" spans="1:24" ht="15.95" customHeight="1" x14ac:dyDescent="0.15">
      <c r="A9" s="110" t="s">
        <v>215</v>
      </c>
      <c r="B9" s="133"/>
      <c r="C9" s="31"/>
      <c r="D9" s="26" t="s">
        <v>216</v>
      </c>
      <c r="E9" s="26"/>
      <c r="F9" s="26"/>
      <c r="G9" s="26"/>
      <c r="H9" s="26"/>
      <c r="I9" s="26"/>
      <c r="J9" s="142"/>
      <c r="K9" s="143">
        <v>-53335681651</v>
      </c>
      <c r="L9" s="144"/>
      <c r="M9" s="145"/>
      <c r="N9" s="146"/>
      <c r="O9" s="143">
        <v>-53335681651</v>
      </c>
      <c r="P9" s="153"/>
      <c r="Q9" s="148" t="s">
        <v>12</v>
      </c>
      <c r="R9" s="149"/>
      <c r="U9" s="308" t="str">
        <f>IF(COUNTIF(V9:X9,"-")=COUNTA(V9:X9),"-",SUM(V9:X9))</f>
        <v>-</v>
      </c>
      <c r="V9" s="308" t="s">
        <v>12</v>
      </c>
      <c r="W9" s="308" t="s">
        <v>12</v>
      </c>
      <c r="X9" s="308" t="s">
        <v>12</v>
      </c>
    </row>
    <row r="10" spans="1:24" ht="15.95" customHeight="1" x14ac:dyDescent="0.15">
      <c r="A10" s="110" t="s">
        <v>217</v>
      </c>
      <c r="B10" s="119"/>
      <c r="C10" s="150"/>
      <c r="D10" s="142" t="s">
        <v>218</v>
      </c>
      <c r="E10" s="142"/>
      <c r="F10" s="142"/>
      <c r="G10" s="142"/>
      <c r="H10" s="142"/>
      <c r="I10" s="142"/>
      <c r="J10" s="142"/>
      <c r="K10" s="143">
        <v>55604648352</v>
      </c>
      <c r="L10" s="144"/>
      <c r="M10" s="151"/>
      <c r="N10" s="152"/>
      <c r="O10" s="143">
        <v>55604648352</v>
      </c>
      <c r="P10" s="153"/>
      <c r="Q10" s="148" t="str">
        <f>IF(COUNTIF(Q11:Q12,"-")=COUNTA(Q11:Q12),"-",SUM(Q11:Q12))</f>
        <v>-</v>
      </c>
      <c r="R10" s="153"/>
      <c r="U10" s="308" t="str">
        <f>IF(COUNTIF(V10:X10,"-")=COUNTA(V10:X10),"-",SUM(V10:X10))</f>
        <v>-</v>
      </c>
      <c r="V10" s="308" t="s">
        <v>12</v>
      </c>
      <c r="W10" s="308" t="str">
        <f>IF(COUNTIF(W11:W12,"-")=COUNTA(W11:W12),"-",SUM(W11:W12))</f>
        <v>-</v>
      </c>
      <c r="X10" s="308" t="s">
        <v>12</v>
      </c>
    </row>
    <row r="11" spans="1:24" ht="15.95" customHeight="1" x14ac:dyDescent="0.15">
      <c r="A11" s="110" t="s">
        <v>219</v>
      </c>
      <c r="B11" s="119"/>
      <c r="C11" s="154"/>
      <c r="D11" s="142"/>
      <c r="E11" s="155" t="s">
        <v>220</v>
      </c>
      <c r="F11" s="155"/>
      <c r="G11" s="155"/>
      <c r="H11" s="155"/>
      <c r="I11" s="155"/>
      <c r="J11" s="142"/>
      <c r="K11" s="143">
        <v>34705000469</v>
      </c>
      <c r="L11" s="144"/>
      <c r="M11" s="151"/>
      <c r="N11" s="152"/>
      <c r="O11" s="143">
        <v>34705000469</v>
      </c>
      <c r="P11" s="153"/>
      <c r="Q11" s="148" t="s">
        <v>12</v>
      </c>
      <c r="R11" s="153"/>
      <c r="U11" s="308" t="str">
        <f>IF(COUNTIF(V11:X11,"-")=COUNTA(V11:X11),"-",SUM(V11:X11))</f>
        <v>-</v>
      </c>
      <c r="V11" s="308" t="s">
        <v>12</v>
      </c>
      <c r="W11" s="308" t="s">
        <v>12</v>
      </c>
      <c r="X11" s="308" t="s">
        <v>12</v>
      </c>
    </row>
    <row r="12" spans="1:24" ht="15.95" customHeight="1" x14ac:dyDescent="0.15">
      <c r="A12" s="110" t="s">
        <v>221</v>
      </c>
      <c r="B12" s="119"/>
      <c r="C12" s="156"/>
      <c r="D12" s="157"/>
      <c r="E12" s="157" t="s">
        <v>222</v>
      </c>
      <c r="F12" s="157"/>
      <c r="G12" s="157"/>
      <c r="H12" s="157"/>
      <c r="I12" s="157"/>
      <c r="J12" s="158"/>
      <c r="K12" s="159">
        <v>20899647883</v>
      </c>
      <c r="L12" s="160"/>
      <c r="M12" s="161"/>
      <c r="N12" s="162"/>
      <c r="O12" s="159">
        <v>20899647883</v>
      </c>
      <c r="P12" s="165"/>
      <c r="Q12" s="164" t="s">
        <v>12</v>
      </c>
      <c r="R12" s="165"/>
      <c r="U12" s="308" t="str">
        <f>IF(COUNTIF(V12:X12,"-")=COUNTA(V12:X12),"-",SUM(V12:X12))</f>
        <v>-</v>
      </c>
      <c r="V12" s="308" t="s">
        <v>12</v>
      </c>
      <c r="W12" s="308" t="s">
        <v>12</v>
      </c>
      <c r="X12" s="308" t="s">
        <v>12</v>
      </c>
    </row>
    <row r="13" spans="1:24" ht="15.95" customHeight="1" x14ac:dyDescent="0.15">
      <c r="A13" s="110" t="s">
        <v>223</v>
      </c>
      <c r="B13" s="119"/>
      <c r="C13" s="166"/>
      <c r="D13" s="167" t="s">
        <v>224</v>
      </c>
      <c r="E13" s="168"/>
      <c r="F13" s="167"/>
      <c r="G13" s="167"/>
      <c r="H13" s="167"/>
      <c r="I13" s="167"/>
      <c r="J13" s="169"/>
      <c r="K13" s="170">
        <v>2268966701</v>
      </c>
      <c r="L13" s="171"/>
      <c r="M13" s="172"/>
      <c r="N13" s="173"/>
      <c r="O13" s="170">
        <v>2268966701</v>
      </c>
      <c r="P13" s="175"/>
      <c r="Q13" s="174" t="str">
        <f>IF(COUNTIF(Q9:Q10,"-")=COUNTA(Q9:Q10),"-",SUM(Q9:Q10))</f>
        <v>-</v>
      </c>
      <c r="R13" s="175"/>
      <c r="U13" s="308" t="str">
        <f>IF(COUNTIF(V13:X13,"-")=COUNTA(V13:X13),"-",SUM(V13:X13))</f>
        <v>-</v>
      </c>
      <c r="V13" s="308" t="s">
        <v>12</v>
      </c>
      <c r="W13" s="308" t="str">
        <f>IF(COUNTIF(W9:W10,"-")=COUNTA(W9:W10),"-",SUM(W9:W10))</f>
        <v>-</v>
      </c>
      <c r="X13" s="308" t="s">
        <v>12</v>
      </c>
    </row>
    <row r="14" spans="1:24" ht="15.95" customHeight="1" x14ac:dyDescent="0.15">
      <c r="A14" s="110" t="s">
        <v>225</v>
      </c>
      <c r="B14" s="119"/>
      <c r="C14" s="31"/>
      <c r="D14" s="176" t="s">
        <v>348</v>
      </c>
      <c r="E14" s="176"/>
      <c r="F14" s="176"/>
      <c r="G14" s="155"/>
      <c r="H14" s="155"/>
      <c r="I14" s="155"/>
      <c r="J14" s="142"/>
      <c r="K14" s="177"/>
      <c r="L14" s="178"/>
      <c r="M14" s="143">
        <v>942867720</v>
      </c>
      <c r="N14" s="147"/>
      <c r="O14" s="143">
        <v>-942867720</v>
      </c>
      <c r="P14" s="153"/>
      <c r="Q14" s="301"/>
      <c r="R14" s="179"/>
      <c r="U14" s="308" t="s">
        <v>12</v>
      </c>
      <c r="V14" s="308" t="str">
        <f>IF(COUNTA(V15:V18)=COUNTIF(V15:V18,"-"),"-",SUM(V15,V17,V16,V18))</f>
        <v>-</v>
      </c>
      <c r="W14" s="308" t="str">
        <f>IF(COUNTA(W15:W18)=COUNTIF(W15:W18,"-"),"-",SUM(W15,W17,W16,W18))</f>
        <v>-</v>
      </c>
      <c r="X14" s="308" t="s">
        <v>12</v>
      </c>
    </row>
    <row r="15" spans="1:24" ht="15.95" customHeight="1" x14ac:dyDescent="0.15">
      <c r="A15" s="110" t="s">
        <v>226</v>
      </c>
      <c r="B15" s="119"/>
      <c r="C15" s="31"/>
      <c r="D15" s="176"/>
      <c r="E15" s="176" t="s">
        <v>227</v>
      </c>
      <c r="F15" s="155"/>
      <c r="G15" s="155"/>
      <c r="H15" s="155"/>
      <c r="I15" s="155"/>
      <c r="J15" s="142"/>
      <c r="K15" s="177"/>
      <c r="L15" s="178"/>
      <c r="M15" s="143">
        <v>5352671837</v>
      </c>
      <c r="N15" s="147"/>
      <c r="O15" s="143">
        <v>-5352671837</v>
      </c>
      <c r="P15" s="153"/>
      <c r="Q15" s="302"/>
      <c r="R15" s="180"/>
      <c r="U15" s="308" t="s">
        <v>12</v>
      </c>
      <c r="V15" s="308" t="s">
        <v>12</v>
      </c>
      <c r="W15" s="308" t="s">
        <v>12</v>
      </c>
      <c r="X15" s="308" t="s">
        <v>12</v>
      </c>
    </row>
    <row r="16" spans="1:24" ht="15.95" customHeight="1" x14ac:dyDescent="0.15">
      <c r="A16" s="110" t="s">
        <v>228</v>
      </c>
      <c r="B16" s="119"/>
      <c r="C16" s="31"/>
      <c r="D16" s="176"/>
      <c r="E16" s="176" t="s">
        <v>229</v>
      </c>
      <c r="F16" s="176"/>
      <c r="G16" s="155"/>
      <c r="H16" s="155"/>
      <c r="I16" s="155"/>
      <c r="J16" s="142"/>
      <c r="K16" s="177"/>
      <c r="L16" s="178"/>
      <c r="M16" s="143">
        <v>-3895232456</v>
      </c>
      <c r="N16" s="147"/>
      <c r="O16" s="143">
        <v>3895232456</v>
      </c>
      <c r="P16" s="153"/>
      <c r="Q16" s="302"/>
      <c r="R16" s="180"/>
      <c r="U16" s="308" t="s">
        <v>12</v>
      </c>
      <c r="V16" s="308" t="s">
        <v>12</v>
      </c>
      <c r="W16" s="308" t="s">
        <v>12</v>
      </c>
      <c r="X16" s="308" t="s">
        <v>12</v>
      </c>
    </row>
    <row r="17" spans="1:24" ht="15.95" customHeight="1" x14ac:dyDescent="0.15">
      <c r="A17" s="110" t="s">
        <v>230</v>
      </c>
      <c r="B17" s="119"/>
      <c r="C17" s="31"/>
      <c r="D17" s="176"/>
      <c r="E17" s="176" t="s">
        <v>231</v>
      </c>
      <c r="F17" s="176"/>
      <c r="G17" s="155"/>
      <c r="H17" s="155"/>
      <c r="I17" s="155"/>
      <c r="J17" s="142"/>
      <c r="K17" s="177"/>
      <c r="L17" s="178"/>
      <c r="M17" s="143">
        <v>1127850415</v>
      </c>
      <c r="N17" s="147"/>
      <c r="O17" s="143">
        <v>-1127850415</v>
      </c>
      <c r="P17" s="153"/>
      <c r="Q17" s="302"/>
      <c r="R17" s="180"/>
      <c r="U17" s="308" t="s">
        <v>12</v>
      </c>
      <c r="V17" s="308" t="s">
        <v>12</v>
      </c>
      <c r="W17" s="308" t="s">
        <v>12</v>
      </c>
      <c r="X17" s="308" t="s">
        <v>12</v>
      </c>
    </row>
    <row r="18" spans="1:24" ht="15.95" customHeight="1" x14ac:dyDescent="0.15">
      <c r="A18" s="110" t="s">
        <v>232</v>
      </c>
      <c r="B18" s="119"/>
      <c r="C18" s="31"/>
      <c r="D18" s="176"/>
      <c r="E18" s="176" t="s">
        <v>233</v>
      </c>
      <c r="F18" s="176"/>
      <c r="G18" s="155"/>
      <c r="H18" s="27"/>
      <c r="I18" s="155"/>
      <c r="J18" s="142"/>
      <c r="K18" s="177"/>
      <c r="L18" s="178"/>
      <c r="M18" s="143">
        <v>-1642422076</v>
      </c>
      <c r="N18" s="147"/>
      <c r="O18" s="143">
        <v>1642422076</v>
      </c>
      <c r="P18" s="153"/>
      <c r="Q18" s="302"/>
      <c r="R18" s="180"/>
      <c r="U18" s="308" t="s">
        <v>12</v>
      </c>
      <c r="V18" s="308" t="s">
        <v>12</v>
      </c>
      <c r="W18" s="308" t="s">
        <v>12</v>
      </c>
      <c r="X18" s="308" t="s">
        <v>12</v>
      </c>
    </row>
    <row r="19" spans="1:24" ht="15.95" customHeight="1" x14ac:dyDescent="0.15">
      <c r="A19" s="110" t="s">
        <v>234</v>
      </c>
      <c r="B19" s="119"/>
      <c r="C19" s="31"/>
      <c r="D19" s="176" t="s">
        <v>235</v>
      </c>
      <c r="E19" s="155"/>
      <c r="F19" s="155"/>
      <c r="G19" s="155"/>
      <c r="H19" s="155"/>
      <c r="I19" s="155"/>
      <c r="J19" s="142"/>
      <c r="K19" s="143">
        <v>0</v>
      </c>
      <c r="L19" s="144"/>
      <c r="M19" s="143">
        <v>0</v>
      </c>
      <c r="N19" s="147"/>
      <c r="O19" s="151"/>
      <c r="P19" s="181"/>
      <c r="Q19" s="303"/>
      <c r="R19" s="181"/>
      <c r="U19" s="308" t="str">
        <f>IF(COUNTIF(V19:X19,"-")=COUNTA(V19:X19),"-",SUM(V19:X19))</f>
        <v>-</v>
      </c>
      <c r="V19" s="308" t="s">
        <v>12</v>
      </c>
      <c r="W19" s="308" t="s">
        <v>12</v>
      </c>
      <c r="X19" s="308" t="s">
        <v>12</v>
      </c>
    </row>
    <row r="20" spans="1:24" ht="15.95" customHeight="1" x14ac:dyDescent="0.15">
      <c r="A20" s="110" t="s">
        <v>236</v>
      </c>
      <c r="B20" s="119"/>
      <c r="C20" s="31"/>
      <c r="D20" s="176" t="s">
        <v>237</v>
      </c>
      <c r="E20" s="176"/>
      <c r="F20" s="155"/>
      <c r="G20" s="155"/>
      <c r="H20" s="155"/>
      <c r="I20" s="155"/>
      <c r="J20" s="142"/>
      <c r="K20" s="143">
        <v>3000000</v>
      </c>
      <c r="L20" s="144"/>
      <c r="M20" s="143">
        <v>3000000</v>
      </c>
      <c r="N20" s="147"/>
      <c r="O20" s="151"/>
      <c r="P20" s="181"/>
      <c r="Q20" s="303"/>
      <c r="R20" s="181"/>
      <c r="U20" s="308" t="str">
        <f>IF(COUNTIF(V20:X20,"-")=COUNTA(V20:X20),"-",SUM(V20:X20))</f>
        <v>-</v>
      </c>
      <c r="V20" s="308" t="s">
        <v>12</v>
      </c>
      <c r="W20" s="308" t="s">
        <v>12</v>
      </c>
      <c r="X20" s="308" t="s">
        <v>12</v>
      </c>
    </row>
    <row r="21" spans="1:24" ht="15.95" customHeight="1" x14ac:dyDescent="0.15">
      <c r="A21" s="110" t="s">
        <v>239</v>
      </c>
      <c r="B21" s="119"/>
      <c r="C21" s="156"/>
      <c r="D21" s="157" t="s">
        <v>45</v>
      </c>
      <c r="E21" s="157"/>
      <c r="F21" s="157"/>
      <c r="G21" s="182"/>
      <c r="H21" s="182"/>
      <c r="I21" s="182"/>
      <c r="J21" s="158"/>
      <c r="K21" s="159">
        <v>0</v>
      </c>
      <c r="L21" s="160"/>
      <c r="M21" s="159">
        <v>0</v>
      </c>
      <c r="N21" s="163"/>
      <c r="O21" s="159">
        <v>0</v>
      </c>
      <c r="P21" s="165"/>
      <c r="Q21" s="304"/>
      <c r="R21" s="183"/>
      <c r="S21" s="184"/>
      <c r="U21" s="308" t="str">
        <f>IF(COUNTIF(V21:X21,"-")=COUNTA(V21:X21),"-",SUM(V21:X21))</f>
        <v>-</v>
      </c>
      <c r="V21" s="308" t="s">
        <v>12</v>
      </c>
      <c r="W21" s="308" t="s">
        <v>12</v>
      </c>
      <c r="X21" s="308" t="s">
        <v>12</v>
      </c>
    </row>
    <row r="22" spans="1:24" ht="15.95" customHeight="1" thickBot="1" x14ac:dyDescent="0.2">
      <c r="A22" s="110" t="s">
        <v>240</v>
      </c>
      <c r="B22" s="119"/>
      <c r="C22" s="185"/>
      <c r="D22" s="186" t="s">
        <v>241</v>
      </c>
      <c r="E22" s="186"/>
      <c r="F22" s="187"/>
      <c r="G22" s="187"/>
      <c r="H22" s="188"/>
      <c r="I22" s="187"/>
      <c r="J22" s="189"/>
      <c r="K22" s="190">
        <v>2271966701</v>
      </c>
      <c r="L22" s="191"/>
      <c r="M22" s="190">
        <v>945867720</v>
      </c>
      <c r="N22" s="192"/>
      <c r="O22" s="190">
        <v>1326098981</v>
      </c>
      <c r="P22" s="306"/>
      <c r="Q22" s="193" t="e">
        <f>IF(AND(Q13="-",COUNTIF(#REF!,"-")=COUNTA(#REF!)),"-",SUM(Q13,#REF!))</f>
        <v>#REF!</v>
      </c>
      <c r="R22" s="194"/>
      <c r="S22" s="184"/>
      <c r="U22" s="308" t="str">
        <f>IF(COUNTIF(V22:X22,"-")=COUNTA(V22:X22),"-",SUM(V22:X22))</f>
        <v>-</v>
      </c>
      <c r="V22" s="308" t="str">
        <f>IF(AND(V14="-",COUNTIF(V19:V20,"-")=COUNTA(V19:V20),V21="-"),"-",SUM(V14,V19:V20,V21))</f>
        <v>-</v>
      </c>
      <c r="W22" s="308" t="str">
        <f>IF(AND(W13="-",W14="-",COUNTIF(W19:W20,"-")=COUNTA(W19:W20),W21="-"),"-",SUM(W13,W14,W19:W20,W21))</f>
        <v>-</v>
      </c>
      <c r="X22" s="308" t="s">
        <v>12</v>
      </c>
    </row>
    <row r="23" spans="1:24" ht="15.95" customHeight="1" thickBot="1" x14ac:dyDescent="0.2">
      <c r="A23" s="110" t="s">
        <v>242</v>
      </c>
      <c r="B23" s="119"/>
      <c r="C23" s="195" t="s">
        <v>243</v>
      </c>
      <c r="D23" s="196"/>
      <c r="E23" s="196"/>
      <c r="F23" s="196"/>
      <c r="G23" s="197"/>
      <c r="H23" s="197"/>
      <c r="I23" s="197"/>
      <c r="J23" s="198"/>
      <c r="K23" s="199">
        <v>104300622216</v>
      </c>
      <c r="L23" s="200"/>
      <c r="M23" s="199">
        <v>135718571239</v>
      </c>
      <c r="N23" s="201"/>
      <c r="O23" s="199">
        <v>-31417949023</v>
      </c>
      <c r="P23" s="307"/>
      <c r="Q23" s="202" t="e">
        <f>IF(AND(Q8="-",Q22="-"),"-",SUM(Q8,Q22))</f>
        <v>#REF!</v>
      </c>
      <c r="R23" s="203"/>
      <c r="S23" s="184"/>
      <c r="U23" s="308" t="str">
        <f>IF(COUNTIF(V23:X23,"-")=COUNTA(V23:X23),"-",SUM(V23:X23))</f>
        <v>-</v>
      </c>
      <c r="V23" s="308" t="s">
        <v>12</v>
      </c>
      <c r="W23" s="308" t="s">
        <v>12</v>
      </c>
      <c r="X23" s="308" t="s">
        <v>12</v>
      </c>
    </row>
    <row r="24" spans="1:24" ht="6.75" customHeight="1" x14ac:dyDescent="0.15">
      <c r="B24" s="119"/>
      <c r="C24" s="204"/>
      <c r="D24" s="205"/>
      <c r="E24" s="205"/>
      <c r="F24" s="205"/>
      <c r="G24" s="205"/>
      <c r="H24" s="205"/>
      <c r="I24" s="205"/>
      <c r="J24" s="205"/>
      <c r="K24" s="119"/>
      <c r="L24" s="119"/>
      <c r="M24" s="119"/>
      <c r="N24" s="119"/>
      <c r="O24" s="119"/>
      <c r="P24" s="119"/>
      <c r="Q24" s="119"/>
      <c r="R24" s="26"/>
      <c r="S24" s="184"/>
    </row>
    <row r="25" spans="1:24" ht="15.6" customHeight="1" x14ac:dyDescent="0.15">
      <c r="B25" s="119"/>
      <c r="C25" s="206"/>
      <c r="D25" s="207" t="s">
        <v>344</v>
      </c>
      <c r="F25" s="208"/>
      <c r="G25" s="209"/>
      <c r="H25" s="208"/>
      <c r="I25" s="208"/>
      <c r="J25" s="206"/>
      <c r="K25" s="119"/>
      <c r="L25" s="119"/>
      <c r="M25" s="119"/>
      <c r="N25" s="119"/>
      <c r="O25" s="119"/>
      <c r="P25" s="119"/>
      <c r="Q25" s="119"/>
      <c r="R25" s="26"/>
      <c r="S25" s="184"/>
    </row>
  </sheetData>
  <mergeCells count="28">
    <mergeCell ref="Q21:R21"/>
    <mergeCell ref="K18:L18"/>
    <mergeCell ref="Q18:R18"/>
    <mergeCell ref="O19:P19"/>
    <mergeCell ref="Q19:R19"/>
    <mergeCell ref="O20:P20"/>
    <mergeCell ref="Q20:R20"/>
    <mergeCell ref="Q14:R14"/>
    <mergeCell ref="K15:L15"/>
    <mergeCell ref="Q15:R15"/>
    <mergeCell ref="K16:L16"/>
    <mergeCell ref="Q16:R16"/>
    <mergeCell ref="K17:L17"/>
    <mergeCell ref="Q17:R17"/>
    <mergeCell ref="M9:N9"/>
    <mergeCell ref="M10:N10"/>
    <mergeCell ref="M11:N11"/>
    <mergeCell ref="M12:N12"/>
    <mergeCell ref="M13:N13"/>
    <mergeCell ref="K14:L14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W62"/>
  <sheetViews>
    <sheetView topLeftCell="B1" zoomScaleNormal="100" workbookViewId="0">
      <selection activeCell="B1" sqref="B1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72" customWidth="1"/>
    <col min="16" max="16" width="9" style="6"/>
    <col min="17" max="17" width="0" style="6" hidden="1" customWidth="1"/>
    <col min="18" max="16384" width="9" style="6"/>
  </cols>
  <sheetData>
    <row r="1" spans="1:23" s="72" customFormat="1" x14ac:dyDescent="0.15">
      <c r="A1" s="1"/>
      <c r="B1" s="210"/>
      <c r="C1" s="210"/>
      <c r="D1" s="71"/>
      <c r="E1" s="71"/>
      <c r="F1" s="71"/>
      <c r="G1" s="71"/>
      <c r="H1" s="71"/>
      <c r="I1" s="3"/>
      <c r="J1" s="3"/>
      <c r="K1" s="3"/>
      <c r="L1" s="3"/>
      <c r="M1" s="3"/>
      <c r="N1" s="3"/>
    </row>
    <row r="2" spans="1:23" s="72" customFormat="1" ht="24" x14ac:dyDescent="0.15">
      <c r="A2" s="1"/>
      <c r="B2" s="211"/>
      <c r="C2" s="212" t="s">
        <v>358</v>
      </c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</row>
    <row r="3" spans="1:23" s="72" customFormat="1" ht="14.25" x14ac:dyDescent="0.15">
      <c r="A3" s="213"/>
      <c r="B3" s="214"/>
      <c r="C3" s="215" t="s">
        <v>355</v>
      </c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</row>
    <row r="4" spans="1:23" s="72" customFormat="1" ht="14.25" x14ac:dyDescent="0.15">
      <c r="A4" s="213"/>
      <c r="B4" s="214"/>
      <c r="C4" s="215" t="s">
        <v>356</v>
      </c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</row>
    <row r="5" spans="1:23" s="72" customFormat="1" ht="14.25" thickBot="1" x14ac:dyDescent="0.2">
      <c r="A5" s="213"/>
      <c r="B5" s="214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7" t="s">
        <v>0</v>
      </c>
    </row>
    <row r="6" spans="1:23" s="72" customFormat="1" x14ac:dyDescent="0.15">
      <c r="A6" s="213"/>
      <c r="B6" s="214"/>
      <c r="C6" s="218" t="s">
        <v>1</v>
      </c>
      <c r="D6" s="219"/>
      <c r="E6" s="219"/>
      <c r="F6" s="219"/>
      <c r="G6" s="219"/>
      <c r="H6" s="219"/>
      <c r="I6" s="219"/>
      <c r="J6" s="220"/>
      <c r="K6" s="220"/>
      <c r="L6" s="221"/>
      <c r="M6" s="222" t="s">
        <v>333</v>
      </c>
      <c r="N6" s="223"/>
    </row>
    <row r="7" spans="1:23" s="72" customFormat="1" ht="14.25" thickBot="1" x14ac:dyDescent="0.2">
      <c r="A7" s="213" t="s">
        <v>331</v>
      </c>
      <c r="B7" s="214"/>
      <c r="C7" s="224"/>
      <c r="D7" s="225"/>
      <c r="E7" s="225"/>
      <c r="F7" s="225"/>
      <c r="G7" s="225"/>
      <c r="H7" s="225"/>
      <c r="I7" s="225"/>
      <c r="J7" s="225"/>
      <c r="K7" s="225"/>
      <c r="L7" s="226"/>
      <c r="M7" s="227"/>
      <c r="N7" s="228"/>
    </row>
    <row r="8" spans="1:23" s="72" customFormat="1" x14ac:dyDescent="0.15">
      <c r="A8" s="229"/>
      <c r="B8" s="230"/>
      <c r="C8" s="231" t="s">
        <v>349</v>
      </c>
      <c r="D8" s="232"/>
      <c r="E8" s="232"/>
      <c r="F8" s="233"/>
      <c r="G8" s="233"/>
      <c r="H8" s="234"/>
      <c r="I8" s="233"/>
      <c r="J8" s="234"/>
      <c r="K8" s="234"/>
      <c r="L8" s="235"/>
      <c r="M8" s="236"/>
      <c r="N8" s="237"/>
      <c r="W8" s="309"/>
    </row>
    <row r="9" spans="1:23" s="72" customFormat="1" x14ac:dyDescent="0.15">
      <c r="A9" s="1" t="s">
        <v>246</v>
      </c>
      <c r="B9" s="3"/>
      <c r="C9" s="238"/>
      <c r="D9" s="239" t="s">
        <v>247</v>
      </c>
      <c r="E9" s="239"/>
      <c r="F9" s="240"/>
      <c r="G9" s="240"/>
      <c r="H9" s="216"/>
      <c r="I9" s="240"/>
      <c r="J9" s="216"/>
      <c r="K9" s="216"/>
      <c r="L9" s="241"/>
      <c r="M9" s="242">
        <v>55291527913</v>
      </c>
      <c r="N9" s="243"/>
      <c r="W9" s="309"/>
    </row>
    <row r="10" spans="1:23" s="72" customFormat="1" x14ac:dyDescent="0.15">
      <c r="A10" s="1" t="s">
        <v>248</v>
      </c>
      <c r="B10" s="3"/>
      <c r="C10" s="238"/>
      <c r="D10" s="239"/>
      <c r="E10" s="239" t="s">
        <v>249</v>
      </c>
      <c r="F10" s="240"/>
      <c r="G10" s="240"/>
      <c r="H10" s="240"/>
      <c r="I10" s="240"/>
      <c r="J10" s="216"/>
      <c r="K10" s="216"/>
      <c r="L10" s="241"/>
      <c r="M10" s="242">
        <v>18595858608</v>
      </c>
      <c r="N10" s="243"/>
      <c r="W10" s="309"/>
    </row>
    <row r="11" spans="1:23" s="72" customFormat="1" x14ac:dyDescent="0.15">
      <c r="A11" s="1" t="s">
        <v>250</v>
      </c>
      <c r="B11" s="3"/>
      <c r="C11" s="238"/>
      <c r="D11" s="239"/>
      <c r="E11" s="239"/>
      <c r="F11" s="240" t="s">
        <v>251</v>
      </c>
      <c r="G11" s="240"/>
      <c r="H11" s="240"/>
      <c r="I11" s="240"/>
      <c r="J11" s="216"/>
      <c r="K11" s="216"/>
      <c r="L11" s="241"/>
      <c r="M11" s="242">
        <v>7207564394</v>
      </c>
      <c r="N11" s="243"/>
      <c r="W11" s="309"/>
    </row>
    <row r="12" spans="1:23" s="72" customFormat="1" x14ac:dyDescent="0.15">
      <c r="A12" s="1" t="s">
        <v>252</v>
      </c>
      <c r="B12" s="3"/>
      <c r="C12" s="238"/>
      <c r="D12" s="239"/>
      <c r="E12" s="239"/>
      <c r="F12" s="240" t="s">
        <v>253</v>
      </c>
      <c r="G12" s="240"/>
      <c r="H12" s="240"/>
      <c r="I12" s="240"/>
      <c r="J12" s="216"/>
      <c r="K12" s="216"/>
      <c r="L12" s="241"/>
      <c r="M12" s="242">
        <v>10684928682</v>
      </c>
      <c r="N12" s="243"/>
      <c r="W12" s="309"/>
    </row>
    <row r="13" spans="1:23" s="72" customFormat="1" x14ac:dyDescent="0.15">
      <c r="A13" s="1" t="s">
        <v>254</v>
      </c>
      <c r="B13" s="3"/>
      <c r="C13" s="244"/>
      <c r="D13" s="216"/>
      <c r="E13" s="216"/>
      <c r="F13" s="216" t="s">
        <v>255</v>
      </c>
      <c r="G13" s="216"/>
      <c r="H13" s="216"/>
      <c r="I13" s="216"/>
      <c r="J13" s="216"/>
      <c r="K13" s="216"/>
      <c r="L13" s="241"/>
      <c r="M13" s="242">
        <v>273963991</v>
      </c>
      <c r="N13" s="243"/>
      <c r="W13" s="309"/>
    </row>
    <row r="14" spans="1:23" s="72" customFormat="1" x14ac:dyDescent="0.15">
      <c r="A14" s="1" t="s">
        <v>256</v>
      </c>
      <c r="B14" s="3"/>
      <c r="C14" s="245"/>
      <c r="D14" s="246"/>
      <c r="E14" s="216"/>
      <c r="F14" s="246" t="s">
        <v>257</v>
      </c>
      <c r="G14" s="246"/>
      <c r="H14" s="246"/>
      <c r="I14" s="246"/>
      <c r="J14" s="216"/>
      <c r="K14" s="216"/>
      <c r="L14" s="241"/>
      <c r="M14" s="242">
        <v>429401541</v>
      </c>
      <c r="N14" s="243"/>
      <c r="W14" s="309"/>
    </row>
    <row r="15" spans="1:23" s="72" customFormat="1" x14ac:dyDescent="0.15">
      <c r="A15" s="1" t="s">
        <v>258</v>
      </c>
      <c r="B15" s="3"/>
      <c r="C15" s="244"/>
      <c r="D15" s="246"/>
      <c r="E15" s="216" t="s">
        <v>259</v>
      </c>
      <c r="F15" s="246"/>
      <c r="G15" s="246"/>
      <c r="H15" s="246"/>
      <c r="I15" s="246"/>
      <c r="J15" s="216"/>
      <c r="K15" s="216"/>
      <c r="L15" s="241"/>
      <c r="M15" s="242">
        <v>36695669305</v>
      </c>
      <c r="N15" s="243"/>
      <c r="W15" s="309"/>
    </row>
    <row r="16" spans="1:23" s="72" customFormat="1" x14ac:dyDescent="0.15">
      <c r="A16" s="1" t="s">
        <v>260</v>
      </c>
      <c r="B16" s="3"/>
      <c r="C16" s="244"/>
      <c r="D16" s="246"/>
      <c r="E16" s="246"/>
      <c r="F16" s="216" t="s">
        <v>261</v>
      </c>
      <c r="G16" s="246"/>
      <c r="H16" s="246"/>
      <c r="I16" s="246"/>
      <c r="J16" s="216"/>
      <c r="K16" s="216"/>
      <c r="L16" s="241"/>
      <c r="M16" s="242">
        <v>28696235632</v>
      </c>
      <c r="N16" s="243"/>
      <c r="W16" s="309"/>
    </row>
    <row r="17" spans="1:23" s="72" customFormat="1" x14ac:dyDescent="0.15">
      <c r="A17" s="1" t="s">
        <v>262</v>
      </c>
      <c r="B17" s="3"/>
      <c r="C17" s="244"/>
      <c r="D17" s="246"/>
      <c r="E17" s="246"/>
      <c r="F17" s="216" t="s">
        <v>263</v>
      </c>
      <c r="G17" s="246"/>
      <c r="H17" s="246"/>
      <c r="I17" s="246"/>
      <c r="J17" s="216"/>
      <c r="K17" s="216"/>
      <c r="L17" s="241"/>
      <c r="M17" s="242">
        <v>7607209710</v>
      </c>
      <c r="N17" s="243"/>
      <c r="W17" s="309"/>
    </row>
    <row r="18" spans="1:23" s="72" customFormat="1" x14ac:dyDescent="0.15">
      <c r="A18" s="1" t="s">
        <v>264</v>
      </c>
      <c r="B18" s="3"/>
      <c r="C18" s="244"/>
      <c r="D18" s="216"/>
      <c r="E18" s="246"/>
      <c r="F18" s="216" t="s">
        <v>265</v>
      </c>
      <c r="G18" s="246"/>
      <c r="H18" s="246"/>
      <c r="I18" s="246"/>
      <c r="J18" s="216"/>
      <c r="K18" s="216"/>
      <c r="L18" s="241"/>
      <c r="M18" s="242">
        <v>295898000</v>
      </c>
      <c r="N18" s="247"/>
      <c r="W18" s="309"/>
    </row>
    <row r="19" spans="1:23" s="72" customFormat="1" x14ac:dyDescent="0.15">
      <c r="A19" s="1" t="s">
        <v>266</v>
      </c>
      <c r="B19" s="3"/>
      <c r="C19" s="244"/>
      <c r="D19" s="216"/>
      <c r="E19" s="248"/>
      <c r="F19" s="246" t="s">
        <v>257</v>
      </c>
      <c r="G19" s="216"/>
      <c r="H19" s="246"/>
      <c r="I19" s="246"/>
      <c r="J19" s="216"/>
      <c r="K19" s="216"/>
      <c r="L19" s="241"/>
      <c r="M19" s="242">
        <v>96325963</v>
      </c>
      <c r="N19" s="243"/>
      <c r="W19" s="309"/>
    </row>
    <row r="20" spans="1:23" s="72" customFormat="1" x14ac:dyDescent="0.15">
      <c r="A20" s="1" t="s">
        <v>267</v>
      </c>
      <c r="B20" s="3"/>
      <c r="C20" s="244"/>
      <c r="D20" s="216" t="s">
        <v>268</v>
      </c>
      <c r="E20" s="248"/>
      <c r="F20" s="246"/>
      <c r="G20" s="246"/>
      <c r="H20" s="246"/>
      <c r="I20" s="246"/>
      <c r="J20" s="216"/>
      <c r="K20" s="216"/>
      <c r="L20" s="241"/>
      <c r="M20" s="242">
        <v>59367058989</v>
      </c>
      <c r="N20" s="243"/>
      <c r="W20" s="309"/>
    </row>
    <row r="21" spans="1:23" s="72" customFormat="1" x14ac:dyDescent="0.15">
      <c r="A21" s="1" t="s">
        <v>269</v>
      </c>
      <c r="B21" s="3"/>
      <c r="C21" s="244"/>
      <c r="D21" s="216"/>
      <c r="E21" s="248" t="s">
        <v>270</v>
      </c>
      <c r="F21" s="246"/>
      <c r="G21" s="246"/>
      <c r="H21" s="246"/>
      <c r="I21" s="246"/>
      <c r="J21" s="216"/>
      <c r="K21" s="216"/>
      <c r="L21" s="241"/>
      <c r="M21" s="242">
        <v>34584116167</v>
      </c>
      <c r="N21" s="243"/>
      <c r="W21" s="309"/>
    </row>
    <row r="22" spans="1:23" s="72" customFormat="1" x14ac:dyDescent="0.15">
      <c r="A22" s="1" t="s">
        <v>271</v>
      </c>
      <c r="B22" s="3"/>
      <c r="C22" s="244"/>
      <c r="D22" s="216"/>
      <c r="E22" s="248" t="s">
        <v>272</v>
      </c>
      <c r="F22" s="246"/>
      <c r="G22" s="246"/>
      <c r="H22" s="246"/>
      <c r="I22" s="246"/>
      <c r="J22" s="216"/>
      <c r="K22" s="216"/>
      <c r="L22" s="241"/>
      <c r="M22" s="242">
        <v>20438499336</v>
      </c>
      <c r="N22" s="243"/>
      <c r="W22" s="309"/>
    </row>
    <row r="23" spans="1:23" s="72" customFormat="1" x14ac:dyDescent="0.15">
      <c r="A23" s="1" t="s">
        <v>273</v>
      </c>
      <c r="B23" s="3"/>
      <c r="C23" s="244"/>
      <c r="D23" s="216"/>
      <c r="E23" s="248" t="s">
        <v>274</v>
      </c>
      <c r="F23" s="246"/>
      <c r="G23" s="246"/>
      <c r="H23" s="246"/>
      <c r="I23" s="246"/>
      <c r="J23" s="216"/>
      <c r="K23" s="216"/>
      <c r="L23" s="241"/>
      <c r="M23" s="242">
        <v>2539794074</v>
      </c>
      <c r="N23" s="243"/>
      <c r="W23" s="309"/>
    </row>
    <row r="24" spans="1:23" s="72" customFormat="1" x14ac:dyDescent="0.15">
      <c r="A24" s="1" t="s">
        <v>275</v>
      </c>
      <c r="B24" s="3"/>
      <c r="C24" s="244"/>
      <c r="D24" s="216"/>
      <c r="E24" s="248" t="s">
        <v>276</v>
      </c>
      <c r="F24" s="246"/>
      <c r="G24" s="246"/>
      <c r="H24" s="246"/>
      <c r="I24" s="248"/>
      <c r="J24" s="216"/>
      <c r="K24" s="216"/>
      <c r="L24" s="241"/>
      <c r="M24" s="242">
        <v>1804649412</v>
      </c>
      <c r="N24" s="243"/>
      <c r="W24" s="309"/>
    </row>
    <row r="25" spans="1:23" s="72" customFormat="1" x14ac:dyDescent="0.15">
      <c r="A25" s="1" t="s">
        <v>277</v>
      </c>
      <c r="B25" s="3"/>
      <c r="C25" s="244"/>
      <c r="D25" s="216" t="s">
        <v>278</v>
      </c>
      <c r="E25" s="248"/>
      <c r="F25" s="246"/>
      <c r="G25" s="246"/>
      <c r="H25" s="246"/>
      <c r="I25" s="248"/>
      <c r="J25" s="216"/>
      <c r="K25" s="216"/>
      <c r="L25" s="241"/>
      <c r="M25" s="242">
        <v>0</v>
      </c>
      <c r="N25" s="243"/>
      <c r="W25" s="309"/>
    </row>
    <row r="26" spans="1:23" s="72" customFormat="1" x14ac:dyDescent="0.15">
      <c r="A26" s="1" t="s">
        <v>279</v>
      </c>
      <c r="B26" s="3"/>
      <c r="C26" s="244"/>
      <c r="D26" s="216"/>
      <c r="E26" s="248" t="s">
        <v>280</v>
      </c>
      <c r="F26" s="246"/>
      <c r="G26" s="246"/>
      <c r="H26" s="246"/>
      <c r="I26" s="246"/>
      <c r="J26" s="216"/>
      <c r="K26" s="216"/>
      <c r="L26" s="241"/>
      <c r="M26" s="242">
        <v>0</v>
      </c>
      <c r="N26" s="243"/>
      <c r="W26" s="309"/>
    </row>
    <row r="27" spans="1:23" s="72" customFormat="1" x14ac:dyDescent="0.15">
      <c r="A27" s="1" t="s">
        <v>281</v>
      </c>
      <c r="B27" s="3"/>
      <c r="C27" s="244"/>
      <c r="D27" s="216"/>
      <c r="E27" s="248" t="s">
        <v>257</v>
      </c>
      <c r="F27" s="246"/>
      <c r="G27" s="246"/>
      <c r="H27" s="246"/>
      <c r="I27" s="246"/>
      <c r="J27" s="216"/>
      <c r="K27" s="216"/>
      <c r="L27" s="241"/>
      <c r="M27" s="242">
        <v>0</v>
      </c>
      <c r="N27" s="243"/>
      <c r="W27" s="309"/>
    </row>
    <row r="28" spans="1:23" s="72" customFormat="1" x14ac:dyDescent="0.15">
      <c r="A28" s="1" t="s">
        <v>282</v>
      </c>
      <c r="B28" s="3"/>
      <c r="C28" s="244"/>
      <c r="D28" s="216" t="s">
        <v>283</v>
      </c>
      <c r="E28" s="248"/>
      <c r="F28" s="246"/>
      <c r="G28" s="246"/>
      <c r="H28" s="246"/>
      <c r="I28" s="246"/>
      <c r="J28" s="216"/>
      <c r="K28" s="216"/>
      <c r="L28" s="241"/>
      <c r="M28" s="242">
        <v>0</v>
      </c>
      <c r="N28" s="243"/>
      <c r="W28" s="309"/>
    </row>
    <row r="29" spans="1:23" s="72" customFormat="1" x14ac:dyDescent="0.15">
      <c r="A29" s="1" t="s">
        <v>244</v>
      </c>
      <c r="B29" s="3"/>
      <c r="C29" s="249" t="s">
        <v>245</v>
      </c>
      <c r="D29" s="250"/>
      <c r="E29" s="251"/>
      <c r="F29" s="252"/>
      <c r="G29" s="252"/>
      <c r="H29" s="252"/>
      <c r="I29" s="252"/>
      <c r="J29" s="250"/>
      <c r="K29" s="250"/>
      <c r="L29" s="253"/>
      <c r="M29" s="254">
        <v>4075531076</v>
      </c>
      <c r="N29" s="255"/>
      <c r="W29" s="309"/>
    </row>
    <row r="30" spans="1:23" s="72" customFormat="1" x14ac:dyDescent="0.15">
      <c r="A30" s="1"/>
      <c r="B30" s="3"/>
      <c r="C30" s="244" t="s">
        <v>350</v>
      </c>
      <c r="D30" s="216"/>
      <c r="E30" s="248"/>
      <c r="F30" s="246"/>
      <c r="G30" s="246"/>
      <c r="H30" s="246"/>
      <c r="I30" s="248"/>
      <c r="J30" s="216"/>
      <c r="K30" s="216"/>
      <c r="L30" s="241"/>
      <c r="M30" s="256"/>
      <c r="N30" s="257"/>
      <c r="W30" s="309"/>
    </row>
    <row r="31" spans="1:23" s="72" customFormat="1" x14ac:dyDescent="0.15">
      <c r="A31" s="1" t="s">
        <v>286</v>
      </c>
      <c r="B31" s="3"/>
      <c r="C31" s="244"/>
      <c r="D31" s="216" t="s">
        <v>287</v>
      </c>
      <c r="E31" s="248"/>
      <c r="F31" s="246"/>
      <c r="G31" s="246"/>
      <c r="H31" s="246"/>
      <c r="I31" s="246"/>
      <c r="J31" s="216"/>
      <c r="K31" s="216"/>
      <c r="L31" s="241"/>
      <c r="M31" s="242">
        <v>4487978544</v>
      </c>
      <c r="N31" s="243"/>
      <c r="W31" s="309"/>
    </row>
    <row r="32" spans="1:23" s="72" customFormat="1" x14ac:dyDescent="0.15">
      <c r="A32" s="1" t="s">
        <v>288</v>
      </c>
      <c r="B32" s="3"/>
      <c r="C32" s="244"/>
      <c r="D32" s="216"/>
      <c r="E32" s="248" t="s">
        <v>289</v>
      </c>
      <c r="F32" s="246"/>
      <c r="G32" s="246"/>
      <c r="H32" s="246"/>
      <c r="I32" s="246"/>
      <c r="J32" s="216"/>
      <c r="K32" s="216"/>
      <c r="L32" s="241"/>
      <c r="M32" s="242">
        <v>3677574430</v>
      </c>
      <c r="N32" s="243"/>
      <c r="W32" s="309"/>
    </row>
    <row r="33" spans="1:23" s="72" customFormat="1" x14ac:dyDescent="0.15">
      <c r="A33" s="1" t="s">
        <v>290</v>
      </c>
      <c r="B33" s="3"/>
      <c r="C33" s="244"/>
      <c r="D33" s="216"/>
      <c r="E33" s="248" t="s">
        <v>291</v>
      </c>
      <c r="F33" s="246"/>
      <c r="G33" s="246"/>
      <c r="H33" s="246"/>
      <c r="I33" s="246"/>
      <c r="J33" s="216"/>
      <c r="K33" s="216"/>
      <c r="L33" s="241"/>
      <c r="M33" s="242">
        <v>732175114</v>
      </c>
      <c r="N33" s="243"/>
      <c r="W33" s="309"/>
    </row>
    <row r="34" spans="1:23" s="72" customFormat="1" x14ac:dyDescent="0.15">
      <c r="A34" s="1" t="s">
        <v>292</v>
      </c>
      <c r="B34" s="3"/>
      <c r="C34" s="244"/>
      <c r="D34" s="216"/>
      <c r="E34" s="248" t="s">
        <v>293</v>
      </c>
      <c r="F34" s="246"/>
      <c r="G34" s="246"/>
      <c r="H34" s="246"/>
      <c r="I34" s="246"/>
      <c r="J34" s="216"/>
      <c r="K34" s="216"/>
      <c r="L34" s="241"/>
      <c r="M34" s="242">
        <v>0</v>
      </c>
      <c r="N34" s="243"/>
      <c r="W34" s="309"/>
    </row>
    <row r="35" spans="1:23" s="72" customFormat="1" x14ac:dyDescent="0.15">
      <c r="A35" s="1" t="s">
        <v>294</v>
      </c>
      <c r="B35" s="3"/>
      <c r="C35" s="244"/>
      <c r="D35" s="216"/>
      <c r="E35" s="248" t="s">
        <v>295</v>
      </c>
      <c r="F35" s="246"/>
      <c r="G35" s="246"/>
      <c r="H35" s="246"/>
      <c r="I35" s="246"/>
      <c r="J35" s="216"/>
      <c r="K35" s="216"/>
      <c r="L35" s="241"/>
      <c r="M35" s="242">
        <v>78229000</v>
      </c>
      <c r="N35" s="243"/>
      <c r="W35" s="309"/>
    </row>
    <row r="36" spans="1:23" s="72" customFormat="1" x14ac:dyDescent="0.15">
      <c r="A36" s="1" t="s">
        <v>296</v>
      </c>
      <c r="B36" s="3"/>
      <c r="C36" s="244"/>
      <c r="D36" s="216"/>
      <c r="E36" s="248" t="s">
        <v>257</v>
      </c>
      <c r="F36" s="246"/>
      <c r="G36" s="246"/>
      <c r="H36" s="246"/>
      <c r="I36" s="246"/>
      <c r="J36" s="216"/>
      <c r="K36" s="216"/>
      <c r="L36" s="241"/>
      <c r="M36" s="242">
        <v>0</v>
      </c>
      <c r="N36" s="243"/>
      <c r="W36" s="309"/>
    </row>
    <row r="37" spans="1:23" s="72" customFormat="1" x14ac:dyDescent="0.15">
      <c r="A37" s="1" t="s">
        <v>297</v>
      </c>
      <c r="B37" s="3"/>
      <c r="C37" s="244"/>
      <c r="D37" s="216" t="s">
        <v>298</v>
      </c>
      <c r="E37" s="248"/>
      <c r="F37" s="246"/>
      <c r="G37" s="246"/>
      <c r="H37" s="246"/>
      <c r="I37" s="248"/>
      <c r="J37" s="216"/>
      <c r="K37" s="216"/>
      <c r="L37" s="241"/>
      <c r="M37" s="242">
        <v>1600626090</v>
      </c>
      <c r="N37" s="243"/>
      <c r="W37" s="309"/>
    </row>
    <row r="38" spans="1:23" s="72" customFormat="1" x14ac:dyDescent="0.15">
      <c r="A38" s="1" t="s">
        <v>299</v>
      </c>
      <c r="B38" s="3"/>
      <c r="C38" s="244"/>
      <c r="D38" s="216"/>
      <c r="E38" s="248" t="s">
        <v>272</v>
      </c>
      <c r="F38" s="246"/>
      <c r="G38" s="246"/>
      <c r="H38" s="246"/>
      <c r="I38" s="248"/>
      <c r="J38" s="216"/>
      <c r="K38" s="216"/>
      <c r="L38" s="241"/>
      <c r="M38" s="242">
        <v>454966000</v>
      </c>
      <c r="N38" s="243"/>
      <c r="W38" s="309"/>
    </row>
    <row r="39" spans="1:23" s="72" customFormat="1" x14ac:dyDescent="0.15">
      <c r="A39" s="1" t="s">
        <v>300</v>
      </c>
      <c r="B39" s="3"/>
      <c r="C39" s="244"/>
      <c r="D39" s="216"/>
      <c r="E39" s="248" t="s">
        <v>301</v>
      </c>
      <c r="F39" s="246"/>
      <c r="G39" s="246"/>
      <c r="H39" s="246"/>
      <c r="I39" s="248"/>
      <c r="J39" s="216"/>
      <c r="K39" s="216"/>
      <c r="L39" s="241"/>
      <c r="M39" s="242">
        <v>1045633282</v>
      </c>
      <c r="N39" s="243"/>
      <c r="W39" s="309"/>
    </row>
    <row r="40" spans="1:23" s="72" customFormat="1" x14ac:dyDescent="0.15">
      <c r="A40" s="1" t="s">
        <v>302</v>
      </c>
      <c r="B40" s="3"/>
      <c r="C40" s="244"/>
      <c r="D40" s="216"/>
      <c r="E40" s="248" t="s">
        <v>303</v>
      </c>
      <c r="F40" s="246"/>
      <c r="G40" s="216"/>
      <c r="H40" s="246"/>
      <c r="I40" s="246"/>
      <c r="J40" s="216"/>
      <c r="K40" s="216"/>
      <c r="L40" s="241"/>
      <c r="M40" s="242">
        <v>75651000</v>
      </c>
      <c r="N40" s="243"/>
      <c r="W40" s="309"/>
    </row>
    <row r="41" spans="1:23" s="72" customFormat="1" x14ac:dyDescent="0.15">
      <c r="A41" s="1" t="s">
        <v>304</v>
      </c>
      <c r="B41" s="3"/>
      <c r="C41" s="244"/>
      <c r="D41" s="216"/>
      <c r="E41" s="248" t="s">
        <v>305</v>
      </c>
      <c r="F41" s="246"/>
      <c r="G41" s="216"/>
      <c r="H41" s="246"/>
      <c r="I41" s="246"/>
      <c r="J41" s="216"/>
      <c r="K41" s="216"/>
      <c r="L41" s="241"/>
      <c r="M41" s="242">
        <v>2743552</v>
      </c>
      <c r="N41" s="243"/>
      <c r="W41" s="309"/>
    </row>
    <row r="42" spans="1:23" s="72" customFormat="1" x14ac:dyDescent="0.15">
      <c r="A42" s="1" t="s">
        <v>306</v>
      </c>
      <c r="B42" s="3"/>
      <c r="C42" s="244"/>
      <c r="D42" s="216"/>
      <c r="E42" s="248" t="s">
        <v>276</v>
      </c>
      <c r="F42" s="246"/>
      <c r="G42" s="246"/>
      <c r="H42" s="246"/>
      <c r="I42" s="246"/>
      <c r="J42" s="216"/>
      <c r="K42" s="216"/>
      <c r="L42" s="241"/>
      <c r="M42" s="242">
        <v>21632256</v>
      </c>
      <c r="N42" s="243"/>
      <c r="W42" s="309"/>
    </row>
    <row r="43" spans="1:23" s="72" customFormat="1" x14ac:dyDescent="0.15">
      <c r="A43" s="1" t="s">
        <v>284</v>
      </c>
      <c r="B43" s="3"/>
      <c r="C43" s="249" t="s">
        <v>285</v>
      </c>
      <c r="D43" s="250"/>
      <c r="E43" s="251"/>
      <c r="F43" s="252"/>
      <c r="G43" s="252"/>
      <c r="H43" s="252"/>
      <c r="I43" s="252"/>
      <c r="J43" s="250"/>
      <c r="K43" s="250"/>
      <c r="L43" s="253"/>
      <c r="M43" s="254">
        <v>-2887352454</v>
      </c>
      <c r="N43" s="255"/>
      <c r="W43" s="309"/>
    </row>
    <row r="44" spans="1:23" s="72" customFormat="1" x14ac:dyDescent="0.15">
      <c r="A44" s="1"/>
      <c r="B44" s="3"/>
      <c r="C44" s="244" t="s">
        <v>351</v>
      </c>
      <c r="D44" s="216"/>
      <c r="E44" s="248"/>
      <c r="F44" s="246"/>
      <c r="G44" s="246"/>
      <c r="H44" s="246"/>
      <c r="I44" s="246"/>
      <c r="J44" s="216"/>
      <c r="K44" s="216"/>
      <c r="L44" s="241"/>
      <c r="M44" s="256"/>
      <c r="N44" s="257"/>
      <c r="W44" s="309"/>
    </row>
    <row r="45" spans="1:23" s="72" customFormat="1" x14ac:dyDescent="0.15">
      <c r="A45" s="1" t="s">
        <v>309</v>
      </c>
      <c r="B45" s="3"/>
      <c r="C45" s="244"/>
      <c r="D45" s="216" t="s">
        <v>310</v>
      </c>
      <c r="E45" s="248"/>
      <c r="F45" s="246"/>
      <c r="G45" s="246"/>
      <c r="H45" s="246"/>
      <c r="I45" s="246"/>
      <c r="J45" s="216"/>
      <c r="K45" s="216"/>
      <c r="L45" s="241"/>
      <c r="M45" s="242">
        <v>3375183261</v>
      </c>
      <c r="N45" s="243"/>
      <c r="W45" s="309"/>
    </row>
    <row r="46" spans="1:23" s="72" customFormat="1" x14ac:dyDescent="0.15">
      <c r="A46" s="1" t="s">
        <v>311</v>
      </c>
      <c r="B46" s="3"/>
      <c r="C46" s="244"/>
      <c r="D46" s="216"/>
      <c r="E46" s="248" t="s">
        <v>352</v>
      </c>
      <c r="F46" s="246"/>
      <c r="G46" s="246"/>
      <c r="H46" s="246"/>
      <c r="I46" s="246"/>
      <c r="J46" s="216"/>
      <c r="K46" s="216"/>
      <c r="L46" s="241"/>
      <c r="M46" s="242">
        <v>3375183261</v>
      </c>
      <c r="N46" s="243"/>
      <c r="W46" s="309"/>
    </row>
    <row r="47" spans="1:23" s="72" customFormat="1" x14ac:dyDescent="0.15">
      <c r="A47" s="1" t="s">
        <v>312</v>
      </c>
      <c r="B47" s="3"/>
      <c r="C47" s="244"/>
      <c r="D47" s="216"/>
      <c r="E47" s="248" t="s">
        <v>257</v>
      </c>
      <c r="F47" s="246"/>
      <c r="G47" s="246"/>
      <c r="H47" s="246"/>
      <c r="I47" s="246"/>
      <c r="J47" s="216"/>
      <c r="K47" s="216"/>
      <c r="L47" s="241"/>
      <c r="M47" s="242">
        <v>0</v>
      </c>
      <c r="N47" s="243"/>
      <c r="W47" s="309"/>
    </row>
    <row r="48" spans="1:23" s="72" customFormat="1" x14ac:dyDescent="0.15">
      <c r="A48" s="1" t="s">
        <v>313</v>
      </c>
      <c r="B48" s="3"/>
      <c r="C48" s="244"/>
      <c r="D48" s="216" t="s">
        <v>314</v>
      </c>
      <c r="E48" s="248"/>
      <c r="F48" s="246"/>
      <c r="G48" s="246"/>
      <c r="H48" s="246"/>
      <c r="I48" s="246"/>
      <c r="J48" s="216"/>
      <c r="K48" s="216"/>
      <c r="L48" s="241"/>
      <c r="M48" s="242">
        <v>2248394000</v>
      </c>
      <c r="N48" s="243"/>
      <c r="W48" s="309"/>
    </row>
    <row r="49" spans="1:23" s="72" customFormat="1" x14ac:dyDescent="0.15">
      <c r="A49" s="1" t="s">
        <v>315</v>
      </c>
      <c r="B49" s="3"/>
      <c r="C49" s="244"/>
      <c r="D49" s="216"/>
      <c r="E49" s="248" t="s">
        <v>353</v>
      </c>
      <c r="F49" s="246"/>
      <c r="G49" s="246"/>
      <c r="H49" s="246"/>
      <c r="I49" s="240"/>
      <c r="J49" s="216"/>
      <c r="K49" s="216"/>
      <c r="L49" s="241"/>
      <c r="M49" s="242">
        <v>2248394000</v>
      </c>
      <c r="N49" s="243"/>
      <c r="W49" s="309"/>
    </row>
    <row r="50" spans="1:23" s="72" customFormat="1" x14ac:dyDescent="0.15">
      <c r="A50" s="1" t="s">
        <v>316</v>
      </c>
      <c r="B50" s="3"/>
      <c r="C50" s="244"/>
      <c r="D50" s="216"/>
      <c r="E50" s="248" t="s">
        <v>276</v>
      </c>
      <c r="F50" s="246"/>
      <c r="G50" s="246"/>
      <c r="H50" s="246"/>
      <c r="I50" s="258"/>
      <c r="J50" s="216"/>
      <c r="K50" s="216"/>
      <c r="L50" s="241"/>
      <c r="M50" s="242">
        <v>0</v>
      </c>
      <c r="N50" s="243"/>
      <c r="W50" s="309"/>
    </row>
    <row r="51" spans="1:23" s="72" customFormat="1" x14ac:dyDescent="0.15">
      <c r="A51" s="1" t="s">
        <v>307</v>
      </c>
      <c r="B51" s="3"/>
      <c r="C51" s="249" t="s">
        <v>308</v>
      </c>
      <c r="D51" s="250"/>
      <c r="E51" s="251"/>
      <c r="F51" s="252"/>
      <c r="G51" s="252"/>
      <c r="H51" s="252"/>
      <c r="I51" s="259"/>
      <c r="J51" s="250"/>
      <c r="K51" s="250"/>
      <c r="L51" s="253"/>
      <c r="M51" s="254">
        <v>-1126789261</v>
      </c>
      <c r="N51" s="255"/>
      <c r="W51" s="309"/>
    </row>
    <row r="52" spans="1:23" s="72" customFormat="1" x14ac:dyDescent="0.15">
      <c r="A52" s="1" t="s">
        <v>317</v>
      </c>
      <c r="B52" s="3"/>
      <c r="C52" s="260" t="s">
        <v>318</v>
      </c>
      <c r="D52" s="261"/>
      <c r="E52" s="261"/>
      <c r="F52" s="261"/>
      <c r="G52" s="261"/>
      <c r="H52" s="261"/>
      <c r="I52" s="261"/>
      <c r="J52" s="261"/>
      <c r="K52" s="261"/>
      <c r="L52" s="262"/>
      <c r="M52" s="254">
        <v>61389361</v>
      </c>
      <c r="N52" s="255"/>
      <c r="W52" s="309"/>
    </row>
    <row r="53" spans="1:23" s="72" customFormat="1" ht="14.25" thickBot="1" x14ac:dyDescent="0.2">
      <c r="A53" s="1" t="s">
        <v>319</v>
      </c>
      <c r="B53" s="3"/>
      <c r="C53" s="263" t="s">
        <v>320</v>
      </c>
      <c r="D53" s="264"/>
      <c r="E53" s="264"/>
      <c r="F53" s="264"/>
      <c r="G53" s="264"/>
      <c r="H53" s="264"/>
      <c r="I53" s="264"/>
      <c r="J53" s="264"/>
      <c r="K53" s="264"/>
      <c r="L53" s="265"/>
      <c r="M53" s="254">
        <v>3080167641</v>
      </c>
      <c r="N53" s="255"/>
      <c r="W53" s="309"/>
    </row>
    <row r="54" spans="1:23" s="72" customFormat="1" ht="14.25" hidden="1" thickBot="1" x14ac:dyDescent="0.2">
      <c r="A54" s="1">
        <v>4435000</v>
      </c>
      <c r="B54" s="3"/>
      <c r="C54" s="266" t="s">
        <v>238</v>
      </c>
      <c r="D54" s="267"/>
      <c r="E54" s="267"/>
      <c r="F54" s="267"/>
      <c r="G54" s="267"/>
      <c r="H54" s="267"/>
      <c r="I54" s="267"/>
      <c r="J54" s="267"/>
      <c r="K54" s="267"/>
      <c r="L54" s="268"/>
      <c r="M54" s="269" t="s">
        <v>12</v>
      </c>
      <c r="N54" s="255"/>
      <c r="Q54" s="72" t="s">
        <v>12</v>
      </c>
      <c r="W54" s="309"/>
    </row>
    <row r="55" spans="1:23" s="72" customFormat="1" ht="14.25" thickBot="1" x14ac:dyDescent="0.2">
      <c r="A55" s="1" t="s">
        <v>321</v>
      </c>
      <c r="B55" s="3"/>
      <c r="C55" s="270" t="s">
        <v>322</v>
      </c>
      <c r="D55" s="271"/>
      <c r="E55" s="271"/>
      <c r="F55" s="271"/>
      <c r="G55" s="271"/>
      <c r="H55" s="271"/>
      <c r="I55" s="271"/>
      <c r="J55" s="271"/>
      <c r="K55" s="271"/>
      <c r="L55" s="272"/>
      <c r="M55" s="273">
        <v>3141557002</v>
      </c>
      <c r="N55" s="274"/>
      <c r="W55" s="309"/>
    </row>
    <row r="56" spans="1:23" s="72" customFormat="1" ht="14.25" thickBot="1" x14ac:dyDescent="0.2">
      <c r="A56" s="1"/>
      <c r="B56" s="3"/>
      <c r="C56" s="275"/>
      <c r="D56" s="275"/>
      <c r="E56" s="275"/>
      <c r="F56" s="275"/>
      <c r="G56" s="275"/>
      <c r="H56" s="275"/>
      <c r="I56" s="275"/>
      <c r="J56" s="275"/>
      <c r="K56" s="275"/>
      <c r="L56" s="275"/>
      <c r="M56" s="276"/>
      <c r="N56" s="277"/>
      <c r="W56" s="309"/>
    </row>
    <row r="57" spans="1:23" s="72" customFormat="1" x14ac:dyDescent="0.15">
      <c r="A57" s="1" t="s">
        <v>323</v>
      </c>
      <c r="B57" s="3"/>
      <c r="C57" s="278" t="s">
        <v>324</v>
      </c>
      <c r="D57" s="279"/>
      <c r="E57" s="279"/>
      <c r="F57" s="279"/>
      <c r="G57" s="279"/>
      <c r="H57" s="279"/>
      <c r="I57" s="279"/>
      <c r="J57" s="279"/>
      <c r="K57" s="279"/>
      <c r="L57" s="279"/>
      <c r="M57" s="280">
        <v>121732909</v>
      </c>
      <c r="N57" s="281"/>
      <c r="W57" s="309"/>
    </row>
    <row r="58" spans="1:23" s="72" customFormat="1" x14ac:dyDescent="0.15">
      <c r="A58" s="1" t="s">
        <v>325</v>
      </c>
      <c r="B58" s="3"/>
      <c r="C58" s="282" t="s">
        <v>326</v>
      </c>
      <c r="D58" s="283"/>
      <c r="E58" s="283"/>
      <c r="F58" s="283"/>
      <c r="G58" s="283"/>
      <c r="H58" s="283"/>
      <c r="I58" s="283"/>
      <c r="J58" s="283"/>
      <c r="K58" s="283"/>
      <c r="L58" s="283"/>
      <c r="M58" s="254">
        <v>207798529</v>
      </c>
      <c r="N58" s="255"/>
      <c r="W58" s="309"/>
    </row>
    <row r="59" spans="1:23" s="72" customFormat="1" ht="14.25" thickBot="1" x14ac:dyDescent="0.2">
      <c r="A59" s="1" t="s">
        <v>327</v>
      </c>
      <c r="B59" s="3"/>
      <c r="C59" s="284" t="s">
        <v>328</v>
      </c>
      <c r="D59" s="285"/>
      <c r="E59" s="285"/>
      <c r="F59" s="285"/>
      <c r="G59" s="285"/>
      <c r="H59" s="285"/>
      <c r="I59" s="285"/>
      <c r="J59" s="285"/>
      <c r="K59" s="285"/>
      <c r="L59" s="285"/>
      <c r="M59" s="286">
        <v>329531438</v>
      </c>
      <c r="N59" s="287"/>
      <c r="W59" s="309"/>
    </row>
    <row r="60" spans="1:23" s="72" customFormat="1" ht="14.25" thickBot="1" x14ac:dyDescent="0.2">
      <c r="A60" s="1" t="s">
        <v>329</v>
      </c>
      <c r="B60" s="3"/>
      <c r="C60" s="288" t="s">
        <v>330</v>
      </c>
      <c r="D60" s="289"/>
      <c r="E60" s="290"/>
      <c r="F60" s="291"/>
      <c r="G60" s="291"/>
      <c r="H60" s="291"/>
      <c r="I60" s="291"/>
      <c r="J60" s="289"/>
      <c r="K60" s="289"/>
      <c r="L60" s="289"/>
      <c r="M60" s="273">
        <v>3471088440</v>
      </c>
      <c r="N60" s="274"/>
      <c r="W60" s="309"/>
    </row>
    <row r="61" spans="1:23" s="72" customFormat="1" ht="6.75" customHeight="1" x14ac:dyDescent="0.15">
      <c r="A61" s="1"/>
      <c r="B61" s="3"/>
      <c r="C61" s="214"/>
      <c r="D61" s="214"/>
      <c r="E61" s="292"/>
      <c r="F61" s="293"/>
      <c r="G61" s="293"/>
      <c r="H61" s="293"/>
      <c r="I61" s="294"/>
      <c r="J61" s="295"/>
      <c r="K61" s="295"/>
      <c r="L61" s="295"/>
      <c r="M61" s="3"/>
      <c r="N61" s="3"/>
    </row>
    <row r="62" spans="1:23" s="72" customFormat="1" x14ac:dyDescent="0.15">
      <c r="A62" s="1"/>
      <c r="B62" s="3"/>
      <c r="C62" s="214"/>
      <c r="D62" s="296" t="s">
        <v>344</v>
      </c>
      <c r="E62" s="292"/>
      <c r="F62" s="293"/>
      <c r="G62" s="293"/>
      <c r="H62" s="293"/>
      <c r="I62" s="297"/>
      <c r="J62" s="295"/>
      <c r="K62" s="295"/>
      <c r="L62" s="295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全体貸借対照表</vt:lpstr>
      <vt:lpstr>全体行政コスト計算書</vt:lpstr>
      <vt:lpstr>全体純資産変動計算書</vt:lpstr>
      <vt:lpstr>全体資金収支計算書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Company>朝霞市役所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DPWS361</dc:creator>
  <cp:lastModifiedBy>DPWS361</cp:lastModifiedBy>
  <dcterms:created xsi:type="dcterms:W3CDTF">2020-12-14T01:28:41Z</dcterms:created>
  <dcterms:modified xsi:type="dcterms:W3CDTF">2020-12-14T01:30:34Z</dcterms:modified>
</cp:coreProperties>
</file>