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01\030300財政課\０２　予算係\公会計\H28年度決算以降　統一的な基準による地方公会計\平成２８年度決算\★成果物\3月\"/>
    </mc:Choice>
  </mc:AlternateContent>
  <bookViews>
    <workbookView xWindow="0" yWindow="0" windowWidth="15345" windowHeight="4395" tabRatio="783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連結行政コスト計算書!$A$1:$O$41</definedName>
    <definedName name="_xlnm.Print_Area" localSheetId="3">連結資金収支計算書!$A$1:$N$61</definedName>
    <definedName name="_xlnm.Print_Area" localSheetId="2">連結純資産変動計算書!$A$1:$R$27</definedName>
    <definedName name="_xlnm.Print_Area" localSheetId="0">連結貸借対照表!$A$1:$Z$76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4" i="5" l="1"/>
  <c r="AB68" i="5"/>
  <c r="AB64" i="5" s="1"/>
  <c r="AB59" i="5"/>
  <c r="AB53" i="5"/>
  <c r="AB52" i="5" s="1"/>
  <c r="AB49" i="5"/>
  <c r="AB33" i="5"/>
  <c r="AC13" i="5"/>
  <c r="AB9" i="5"/>
  <c r="AC7" i="5"/>
  <c r="T24" i="7"/>
  <c r="T23" i="7"/>
  <c r="T22" i="7"/>
  <c r="T21" i="7"/>
  <c r="T20" i="7"/>
  <c r="T19" i="7"/>
  <c r="V14" i="7"/>
  <c r="U14" i="7"/>
  <c r="U25" i="7" s="1"/>
  <c r="T12" i="7"/>
  <c r="T11" i="7"/>
  <c r="W10" i="7"/>
  <c r="W13" i="7" s="1"/>
  <c r="W25" i="7" s="1"/>
  <c r="W26" i="7" s="1"/>
  <c r="T26" i="7" s="1"/>
  <c r="V10" i="7"/>
  <c r="V13" i="7" s="1"/>
  <c r="T9" i="7"/>
  <c r="T8" i="7"/>
  <c r="V25" i="7" l="1"/>
  <c r="T25" i="7" s="1"/>
  <c r="AC22" i="5"/>
  <c r="AC75" i="5" s="1"/>
  <c r="AB8" i="5"/>
  <c r="AB7" i="5" s="1"/>
  <c r="AB75" i="5" s="1"/>
  <c r="T13" i="7"/>
  <c r="T10" i="7"/>
</calcChain>
</file>

<file path=xl/sharedStrings.xml><?xml version="1.0" encoding="utf-8"?>
<sst xmlns="http://schemas.openxmlformats.org/spreadsheetml/2006/main" count="278" uniqueCount="174">
  <si>
    <t>（単位：円）</t>
  </si>
  <si>
    <t>科目</t>
  </si>
  <si>
    <t>資産合計</t>
  </si>
  <si>
    <t>固定資産</t>
  </si>
  <si>
    <t>有形固定資産</t>
  </si>
  <si>
    <t>事業用資産</t>
  </si>
  <si>
    <t>土地</t>
  </si>
  <si>
    <t>-</t>
  </si>
  <si>
    <t>土地減損損失累計額</t>
  </si>
  <si>
    <t>立木竹</t>
  </si>
  <si>
    <t>立木竹減損損失累計額</t>
  </si>
  <si>
    <t>建物</t>
  </si>
  <si>
    <t>建物減価償却累計額</t>
  </si>
  <si>
    <t>建物減損損失累計額</t>
  </si>
  <si>
    <t>工作物</t>
  </si>
  <si>
    <t>工作物減価償却累計額</t>
  </si>
  <si>
    <t>工作物減損損失累計額</t>
  </si>
  <si>
    <t>船舶</t>
  </si>
  <si>
    <t>船舶減価償却累計額</t>
  </si>
  <si>
    <t>船舶減損損失累計額</t>
  </si>
  <si>
    <t>浮標等</t>
  </si>
  <si>
    <t>浮標等減価償却累計額</t>
  </si>
  <si>
    <t>浮標等減損損失累計額</t>
  </si>
  <si>
    <t>航空機</t>
  </si>
  <si>
    <t>航空機減価償却累計額</t>
  </si>
  <si>
    <t>航空機減損損失累計額</t>
  </si>
  <si>
    <t>その他</t>
  </si>
  <si>
    <t>その他減価償却累計額</t>
  </si>
  <si>
    <t>その他減損損失累計額</t>
  </si>
  <si>
    <t>建設仮勘定</t>
  </si>
  <si>
    <t>インフラ資産</t>
  </si>
  <si>
    <t>物品</t>
  </si>
  <si>
    <t>物品減価償却累計額</t>
  </si>
  <si>
    <t>物品減損損失累計額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</si>
  <si>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</si>
  <si>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</si>
  <si>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</si>
  <si>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</si>
  <si>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</si>
  <si>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</si>
  <si>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</si>
  <si>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</si>
  <si>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</si>
  <si>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</si>
  <si>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</si>
  <si>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</si>
  <si>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</si>
  <si>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</si>
  <si>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</si>
  <si>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</si>
  <si>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</si>
  <si>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</si>
  <si>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</si>
  <si>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</si>
  <si>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</si>
  <si>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</si>
  <si>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</si>
  <si>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</si>
  <si>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</si>
  <si>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</si>
  <si>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</si>
  <si>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</si>
  <si>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</si>
  <si>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</si>
  <si>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</si>
  <si>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</si>
  <si>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</si>
  <si>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</si>
  <si>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</si>
  <si>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</si>
  <si>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</si>
  <si>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</si>
  <si>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</si>
  <si>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</si>
  <si>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</si>
  <si>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</si>
  <si>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</si>
  <si>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</si>
  <si>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</si>
  <si>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</si>
  <si>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</si>
  <si>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</si>
  <si>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</si>
  <si>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</si>
  <si>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</si>
  <si>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</si>
  <si>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</si>
  <si>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</si>
  <si>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</si>
  <si>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</si>
  <si>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</si>
  <si>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</si>
  <si>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損失補償等引当金繰入額</t>
  </si>
  <si>
    <t>臨時利益</t>
  </si>
  <si>
    <t>資産売却益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</si>
  <si>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</si>
  <si>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</si>
  <si>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</si>
  <si>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</si>
  <si>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</si>
  <si>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</si>
  <si>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</si>
  <si>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</si>
  <si>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</si>
  <si>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</si>
  <si>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</si>
  <si>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</si>
  <si>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</si>
  <si>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</si>
  <si>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</si>
  <si>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</si>
  <si>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</si>
  <si>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</si>
  <si>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</si>
  <si>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</si>
  <si>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</si>
  <si>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</si>
  <si>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</si>
  <si>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</si>
  <si>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</si>
  <si>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</si>
  <si>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</si>
  <si>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</si>
  <si>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</si>
  <si>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</si>
  <si>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</si>
  <si>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</si>
  <si>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</si>
  <si>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</si>
  <si>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</si>
  <si>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</si>
  <si>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</si>
  <si>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</si>
  <si>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</si>
  <si>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</si>
  <si>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</si>
  <si>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</si>
  <si>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</si>
  <si>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</si>
  <si>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</si>
  <si>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</si>
  <si>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</si>
  <si>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</si>
  <si>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財務活動収入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</si>
  <si>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</si>
  <si>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</si>
  <si>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</si>
  <si>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</si>
  <si>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</si>
  <si>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</si>
  <si>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</si>
  <si>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</si>
  <si>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</si>
  <si>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</si>
  <si>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</si>
  <si>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</si>
  <si>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</si>
  <si>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</si>
  <si>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</si>
  <si>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</si>
  <si>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</si>
  <si>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</si>
  <si>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</si>
  <si>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連結行政コスト計算書</t>
  </si>
  <si>
    <t>自　平成２８年４月１日　</t>
    <phoneticPr fontId="11"/>
  </si>
  <si>
    <t>至　平成２９年３月３１日</t>
    <phoneticPr fontId="11"/>
  </si>
  <si>
    <t>連結純資産変動計算書</t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</si>
  <si>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</si>
  <si>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</si>
  <si>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</si>
  <si>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</si>
  <si>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（平成２９年３月３１日現在）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</si>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</sst>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98">
    <xf numFmtId="0" fontId="0" fillId="0" borderId="0" xfId="0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K77"/>
  <sheetViews>
    <sheetView showGridLines="0" tabSelected="1" zoomScaleNormal="100" zoomScaleSheetLayoutView="85" workbookViewId="0">
      <selection activeCell="AA5" sqref="AA5"/>
    </sheetView>
  </sheetViews>
  <sheetFormatPr defaultRowHeight="12.75"/>
  <cols>
    <col min="1" max="1" width="0.625" style="7" customWidth="1"/>
    <col min="2" max="12" width="2.125" style="7" customWidth="1"/>
    <col min="13" max="13" width="6" style="7" customWidth="1"/>
    <col min="14" max="14" width="22.375" style="7" customWidth="1"/>
    <col min="15" max="15" width="3.375" style="7" bestFit="1" customWidth="1"/>
    <col min="16" max="17" width="2.125" style="7" customWidth="1"/>
    <col min="18" max="22" width="3.875" style="7" customWidth="1"/>
    <col min="23" max="23" width="3.125" style="7" customWidth="1"/>
    <col min="24" max="24" width="24.125" style="7" bestFit="1" customWidth="1"/>
    <col min="25" max="25" width="3.125" style="7" customWidth="1"/>
    <col min="26" max="26" width="0.625" style="7" customWidth="1"/>
    <col min="27" max="27" width="9" style="7"/>
    <col min="28" max="29" width="0" style="7" hidden="1" customWidth="1"/>
    <col min="30" max="16384" width="9" style="7"/>
  </cols>
  <sheetData>
    <row r="1" spans="1:37" s="5" customFormat="1" ht="13.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37" ht="23.25" customHeight="1">
      <c r="A2" s="6"/>
      <c r="B2" s="216" t="s">
        <v>170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</row>
    <row r="3" spans="1:37" ht="21" customHeight="1">
      <c r="B3" s="217" t="s">
        <v>171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</row>
    <row r="4" spans="1:37" s="8" customFormat="1" ht="16.5" customHeight="1" thickBot="1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0</v>
      </c>
      <c r="Z4" s="10"/>
    </row>
    <row r="5" spans="1:37" s="12" customFormat="1" ht="14.25" customHeight="1" thickBot="1">
      <c r="B5" s="218" t="s">
        <v>1</v>
      </c>
      <c r="C5" s="219"/>
      <c r="D5" s="219"/>
      <c r="E5" s="219"/>
      <c r="F5" s="219"/>
      <c r="G5" s="219"/>
      <c r="H5" s="219"/>
      <c r="I5" s="220"/>
      <c r="J5" s="220"/>
      <c r="K5" s="220"/>
      <c r="L5" s="220"/>
      <c r="M5" s="220"/>
      <c r="N5" s="221" t="s">
        <v>151</v>
      </c>
      <c r="O5" s="222"/>
      <c r="P5" s="219" t="s">
        <v>1</v>
      </c>
      <c r="Q5" s="219"/>
      <c r="R5" s="219"/>
      <c r="S5" s="219"/>
      <c r="T5" s="219"/>
      <c r="U5" s="219"/>
      <c r="V5" s="219"/>
      <c r="W5" s="219"/>
      <c r="X5" s="221" t="s">
        <v>151</v>
      </c>
      <c r="Y5" s="222"/>
    </row>
    <row r="6" spans="1:37" ht="14.65" customHeight="1">
      <c r="B6" s="13" t="s">
        <v>152</v>
      </c>
      <c r="C6" s="14"/>
      <c r="D6" s="15"/>
      <c r="E6" s="16"/>
      <c r="F6" s="16"/>
      <c r="G6" s="16"/>
      <c r="H6" s="16"/>
      <c r="I6" s="14"/>
      <c r="J6" s="14"/>
      <c r="K6" s="14"/>
      <c r="L6" s="14"/>
      <c r="M6" s="14"/>
      <c r="N6" s="17"/>
      <c r="O6" s="18"/>
      <c r="P6" s="15" t="s">
        <v>153</v>
      </c>
      <c r="Q6" s="15"/>
      <c r="R6" s="15"/>
      <c r="S6" s="15"/>
      <c r="T6" s="15"/>
      <c r="U6" s="15"/>
      <c r="V6" s="15"/>
      <c r="W6" s="14"/>
      <c r="X6" s="17"/>
      <c r="Y6" s="19"/>
      <c r="AJ6" s="215"/>
      <c r="AK6" s="215"/>
    </row>
    <row r="7" spans="1:37" ht="14.65" customHeight="1">
      <c r="B7" s="20"/>
      <c r="C7" s="15" t="s">
        <v>3</v>
      </c>
      <c r="D7" s="15"/>
      <c r="E7" s="15"/>
      <c r="F7" s="15"/>
      <c r="G7" s="15"/>
      <c r="H7" s="15"/>
      <c r="I7" s="14"/>
      <c r="J7" s="14"/>
      <c r="K7" s="14"/>
      <c r="L7" s="14"/>
      <c r="M7" s="14"/>
      <c r="N7" s="21">
        <v>135693933929</v>
      </c>
      <c r="O7" s="22"/>
      <c r="P7" s="15"/>
      <c r="Q7" s="15" t="s">
        <v>53</v>
      </c>
      <c r="R7" s="15"/>
      <c r="S7" s="15"/>
      <c r="T7" s="15"/>
      <c r="U7" s="15"/>
      <c r="V7" s="15"/>
      <c r="W7" s="14"/>
      <c r="X7" s="21">
        <v>38525825209</v>
      </c>
      <c r="Y7" s="23"/>
      <c r="AB7" s="7">
        <f>IF(AND(AB8="-",AB49="-",AB52="-"),"-",SUM(AB8,AB49,AB52))</f>
        <v>135693933929</v>
      </c>
      <c r="AC7" s="7">
        <f>IF(COUNTIF(AC8:AC12,"-")=COUNTA(AC8:AC12),"-",SUM(AC8:AC12))</f>
        <v>38525825209</v>
      </c>
      <c r="AJ7" s="215"/>
      <c r="AK7" s="215"/>
    </row>
    <row r="8" spans="1:37" ht="14.65" customHeight="1">
      <c r="B8" s="20"/>
      <c r="C8" s="15"/>
      <c r="D8" s="15" t="s">
        <v>4</v>
      </c>
      <c r="E8" s="15"/>
      <c r="F8" s="15"/>
      <c r="G8" s="15"/>
      <c r="H8" s="15"/>
      <c r="I8" s="14"/>
      <c r="J8" s="14"/>
      <c r="K8" s="14"/>
      <c r="L8" s="14"/>
      <c r="M8" s="14"/>
      <c r="N8" s="21">
        <v>125326465386</v>
      </c>
      <c r="O8" s="22"/>
      <c r="P8" s="15"/>
      <c r="Q8" s="15"/>
      <c r="R8" s="15" t="s">
        <v>172</v>
      </c>
      <c r="S8" s="15"/>
      <c r="T8" s="15"/>
      <c r="U8" s="15"/>
      <c r="V8" s="15"/>
      <c r="W8" s="14"/>
      <c r="X8" s="21">
        <v>30056864271</v>
      </c>
      <c r="Y8" s="23"/>
      <c r="AB8" s="7">
        <f>IF(AND(AB9="-",AB33="-",COUNTIF(AB46:AB48,"-")=COUNTA(AB46:AB48)),"-",SUM(AB9,AB33,AB46:AB48))</f>
        <v>125326465386</v>
      </c>
      <c r="AC8" s="7">
        <v>30056864271</v>
      </c>
      <c r="AJ8" s="215"/>
      <c r="AK8" s="215"/>
    </row>
    <row r="9" spans="1:37" ht="14.65" customHeight="1">
      <c r="B9" s="20"/>
      <c r="C9" s="15"/>
      <c r="D9" s="15"/>
      <c r="E9" s="15" t="s">
        <v>5</v>
      </c>
      <c r="F9" s="15"/>
      <c r="G9" s="15"/>
      <c r="H9" s="15"/>
      <c r="I9" s="14"/>
      <c r="J9" s="14"/>
      <c r="K9" s="14"/>
      <c r="L9" s="14"/>
      <c r="M9" s="14"/>
      <c r="N9" s="21">
        <v>74376594002</v>
      </c>
      <c r="O9" s="22"/>
      <c r="P9" s="15"/>
      <c r="Q9" s="15"/>
      <c r="R9" s="15" t="s">
        <v>54</v>
      </c>
      <c r="S9" s="15"/>
      <c r="T9" s="15"/>
      <c r="U9" s="15"/>
      <c r="V9" s="15"/>
      <c r="W9" s="14"/>
      <c r="X9" s="21">
        <v>763995982</v>
      </c>
      <c r="Y9" s="23"/>
      <c r="AB9" s="7">
        <f>IF(COUNTIF(AB10:AB32,"-")=COUNTA(AB10:AB32),"-",SUM(AB10:AB32))</f>
        <v>74376594002</v>
      </c>
      <c r="AC9" s="7">
        <v>763995982</v>
      </c>
      <c r="AJ9" s="215"/>
      <c r="AK9" s="215"/>
    </row>
    <row r="10" spans="1:37" ht="14.65" customHeight="1">
      <c r="B10" s="20"/>
      <c r="C10" s="15"/>
      <c r="D10" s="15"/>
      <c r="E10" s="15"/>
      <c r="F10" s="15" t="s">
        <v>6</v>
      </c>
      <c r="G10" s="15"/>
      <c r="H10" s="15"/>
      <c r="I10" s="14"/>
      <c r="J10" s="14"/>
      <c r="K10" s="14"/>
      <c r="L10" s="14"/>
      <c r="M10" s="14"/>
      <c r="N10" s="21">
        <v>46538873131</v>
      </c>
      <c r="O10" s="22"/>
      <c r="P10" s="15"/>
      <c r="Q10" s="15"/>
      <c r="R10" s="15" t="s">
        <v>55</v>
      </c>
      <c r="S10" s="15"/>
      <c r="T10" s="15"/>
      <c r="U10" s="15"/>
      <c r="V10" s="15"/>
      <c r="W10" s="14"/>
      <c r="X10" s="21">
        <v>5712663788</v>
      </c>
      <c r="Y10" s="23"/>
      <c r="AB10" s="7">
        <v>46538873131</v>
      </c>
      <c r="AC10" s="7">
        <v>5712663788</v>
      </c>
      <c r="AJ10" s="215"/>
      <c r="AK10" s="215"/>
    </row>
    <row r="11" spans="1:37" ht="14.65" customHeight="1">
      <c r="B11" s="20"/>
      <c r="C11" s="15"/>
      <c r="D11" s="15"/>
      <c r="E11" s="15"/>
      <c r="F11" s="15" t="s">
        <v>8</v>
      </c>
      <c r="G11" s="15"/>
      <c r="H11" s="15"/>
      <c r="I11" s="14"/>
      <c r="J11" s="14"/>
      <c r="K11" s="14"/>
      <c r="L11" s="14"/>
      <c r="M11" s="14"/>
      <c r="N11" s="21">
        <v>0</v>
      </c>
      <c r="O11" s="22"/>
      <c r="P11" s="15"/>
      <c r="Q11" s="15"/>
      <c r="R11" s="15" t="s">
        <v>56</v>
      </c>
      <c r="S11" s="15"/>
      <c r="T11" s="15"/>
      <c r="U11" s="15"/>
      <c r="V11" s="15"/>
      <c r="W11" s="14"/>
      <c r="X11" s="21">
        <v>0</v>
      </c>
      <c r="Y11" s="23"/>
      <c r="AB11" s="7">
        <v>0</v>
      </c>
      <c r="AC11" s="7">
        <v>0</v>
      </c>
      <c r="AJ11" s="215"/>
      <c r="AK11" s="215"/>
    </row>
    <row r="12" spans="1:37" ht="14.65" customHeight="1">
      <c r="B12" s="20"/>
      <c r="C12" s="15"/>
      <c r="D12" s="15"/>
      <c r="E12" s="15"/>
      <c r="F12" s="15" t="s">
        <v>9</v>
      </c>
      <c r="G12" s="15"/>
      <c r="H12" s="15"/>
      <c r="I12" s="14"/>
      <c r="J12" s="14"/>
      <c r="K12" s="14"/>
      <c r="L12" s="14"/>
      <c r="M12" s="14"/>
      <c r="N12" s="21">
        <v>0</v>
      </c>
      <c r="O12" s="22"/>
      <c r="P12" s="15"/>
      <c r="Q12" s="15"/>
      <c r="R12" s="15" t="s">
        <v>26</v>
      </c>
      <c r="S12" s="15"/>
      <c r="T12" s="15"/>
      <c r="U12" s="15"/>
      <c r="V12" s="15"/>
      <c r="W12" s="14"/>
      <c r="X12" s="21">
        <v>1992301168</v>
      </c>
      <c r="Y12" s="23"/>
      <c r="AB12" s="7">
        <v>0</v>
      </c>
      <c r="AC12" s="7">
        <v>1992301168</v>
      </c>
      <c r="AJ12" s="215"/>
      <c r="AK12" s="215"/>
    </row>
    <row r="13" spans="1:37" ht="14.65" customHeight="1">
      <c r="B13" s="20"/>
      <c r="C13" s="15"/>
      <c r="D13" s="15"/>
      <c r="E13" s="15"/>
      <c r="F13" s="15" t="s">
        <v>10</v>
      </c>
      <c r="G13" s="15"/>
      <c r="H13" s="15"/>
      <c r="I13" s="14"/>
      <c r="J13" s="14"/>
      <c r="K13" s="14"/>
      <c r="L13" s="14"/>
      <c r="M13" s="14"/>
      <c r="N13" s="21">
        <v>0</v>
      </c>
      <c r="O13" s="22"/>
      <c r="P13" s="15"/>
      <c r="Q13" s="15" t="s">
        <v>57</v>
      </c>
      <c r="R13" s="15"/>
      <c r="S13" s="15"/>
      <c r="T13" s="15"/>
      <c r="U13" s="15"/>
      <c r="V13" s="15"/>
      <c r="W13" s="14"/>
      <c r="X13" s="21">
        <v>4232489335</v>
      </c>
      <c r="Y13" s="23"/>
      <c r="AB13" s="7">
        <v>0</v>
      </c>
      <c r="AC13" s="7">
        <f>IF(COUNTIF(AC14:AC21,"-")=COUNTA(AC14:AC21),"-",SUM(AC14:AC21))</f>
        <v>4232489335</v>
      </c>
      <c r="AJ13" s="215"/>
      <c r="AK13" s="215"/>
    </row>
    <row r="14" spans="1:37" ht="14.65" customHeight="1">
      <c r="B14" s="20"/>
      <c r="C14" s="15"/>
      <c r="D14" s="15"/>
      <c r="E14" s="15"/>
      <c r="F14" s="15" t="s">
        <v>11</v>
      </c>
      <c r="G14" s="15"/>
      <c r="H14" s="15"/>
      <c r="I14" s="14"/>
      <c r="J14" s="14"/>
      <c r="K14" s="14"/>
      <c r="L14" s="14"/>
      <c r="M14" s="14"/>
      <c r="N14" s="21">
        <v>53796778844</v>
      </c>
      <c r="O14" s="22"/>
      <c r="P14" s="15"/>
      <c r="Q14" s="15"/>
      <c r="R14" s="15" t="s">
        <v>173</v>
      </c>
      <c r="S14" s="15"/>
      <c r="T14" s="15"/>
      <c r="U14" s="15"/>
      <c r="V14" s="15"/>
      <c r="W14" s="14"/>
      <c r="X14" s="21">
        <v>3185563476</v>
      </c>
      <c r="Y14" s="23"/>
      <c r="AB14" s="7">
        <v>53796778844</v>
      </c>
      <c r="AC14" s="7">
        <v>3185563476</v>
      </c>
      <c r="AJ14" s="215"/>
      <c r="AK14" s="215"/>
    </row>
    <row r="15" spans="1:37" ht="14.65" customHeight="1">
      <c r="B15" s="20"/>
      <c r="C15" s="15"/>
      <c r="D15" s="15"/>
      <c r="E15" s="15"/>
      <c r="F15" s="15" t="s">
        <v>12</v>
      </c>
      <c r="G15" s="15"/>
      <c r="H15" s="15"/>
      <c r="I15" s="14"/>
      <c r="J15" s="14"/>
      <c r="K15" s="14"/>
      <c r="L15" s="14"/>
      <c r="M15" s="14"/>
      <c r="N15" s="21">
        <v>-27563931526</v>
      </c>
      <c r="O15" s="22"/>
      <c r="P15" s="15"/>
      <c r="Q15" s="15"/>
      <c r="R15" s="15" t="s">
        <v>58</v>
      </c>
      <c r="S15" s="15"/>
      <c r="T15" s="15"/>
      <c r="U15" s="15"/>
      <c r="V15" s="15"/>
      <c r="W15" s="14"/>
      <c r="X15" s="21">
        <v>372793963</v>
      </c>
      <c r="Y15" s="23"/>
      <c r="AB15" s="7">
        <v>-27563931526</v>
      </c>
      <c r="AC15" s="7">
        <v>372793963</v>
      </c>
      <c r="AJ15" s="215"/>
      <c r="AK15" s="215"/>
    </row>
    <row r="16" spans="1:37" ht="14.65" customHeight="1">
      <c r="B16" s="20"/>
      <c r="C16" s="15"/>
      <c r="D16" s="15"/>
      <c r="E16" s="15"/>
      <c r="F16" s="15" t="s">
        <v>13</v>
      </c>
      <c r="G16" s="15"/>
      <c r="H16" s="15"/>
      <c r="I16" s="14"/>
      <c r="J16" s="14"/>
      <c r="K16" s="14"/>
      <c r="L16" s="14"/>
      <c r="M16" s="14"/>
      <c r="N16" s="21">
        <v>0</v>
      </c>
      <c r="O16" s="22"/>
      <c r="P16" s="15"/>
      <c r="Q16" s="15"/>
      <c r="R16" s="15" t="s">
        <v>59</v>
      </c>
      <c r="S16" s="15"/>
      <c r="T16" s="15"/>
      <c r="U16" s="15"/>
      <c r="V16" s="15"/>
      <c r="W16" s="14"/>
      <c r="X16" s="21">
        <v>0</v>
      </c>
      <c r="Y16" s="23"/>
      <c r="AB16" s="7">
        <v>0</v>
      </c>
      <c r="AC16" s="7">
        <v>0</v>
      </c>
      <c r="AJ16" s="215"/>
      <c r="AK16" s="215"/>
    </row>
    <row r="17" spans="2:37" ht="14.65" customHeight="1">
      <c r="B17" s="20"/>
      <c r="C17" s="15"/>
      <c r="D17" s="15"/>
      <c r="E17" s="15"/>
      <c r="F17" s="15" t="s">
        <v>14</v>
      </c>
      <c r="G17" s="15"/>
      <c r="H17" s="15"/>
      <c r="I17" s="14"/>
      <c r="J17" s="14"/>
      <c r="K17" s="14"/>
      <c r="L17" s="14"/>
      <c r="M17" s="14"/>
      <c r="N17" s="21">
        <v>470483809</v>
      </c>
      <c r="O17" s="22"/>
      <c r="P17" s="14"/>
      <c r="Q17" s="15"/>
      <c r="R17" s="15" t="s">
        <v>60</v>
      </c>
      <c r="S17" s="15"/>
      <c r="T17" s="15"/>
      <c r="U17" s="15"/>
      <c r="V17" s="15"/>
      <c r="W17" s="14"/>
      <c r="X17" s="21">
        <v>0</v>
      </c>
      <c r="Y17" s="23"/>
      <c r="AB17" s="7">
        <v>470483809</v>
      </c>
      <c r="AC17" s="7">
        <v>0</v>
      </c>
      <c r="AJ17" s="215"/>
      <c r="AK17" s="215"/>
    </row>
    <row r="18" spans="2:37" ht="14.65" customHeight="1">
      <c r="B18" s="20"/>
      <c r="C18" s="15"/>
      <c r="D18" s="15"/>
      <c r="E18" s="15"/>
      <c r="F18" s="15" t="s">
        <v>15</v>
      </c>
      <c r="G18" s="15"/>
      <c r="H18" s="15"/>
      <c r="I18" s="14"/>
      <c r="J18" s="14"/>
      <c r="K18" s="14"/>
      <c r="L18" s="14"/>
      <c r="M18" s="14"/>
      <c r="N18" s="21">
        <v>-288409820</v>
      </c>
      <c r="O18" s="22"/>
      <c r="P18" s="14"/>
      <c r="Q18" s="15"/>
      <c r="R18" s="15" t="s">
        <v>61</v>
      </c>
      <c r="S18" s="15"/>
      <c r="T18" s="15"/>
      <c r="U18" s="15"/>
      <c r="V18" s="15"/>
      <c r="W18" s="14"/>
      <c r="X18" s="21">
        <v>0</v>
      </c>
      <c r="Y18" s="23"/>
      <c r="AB18" s="7">
        <v>-288409820</v>
      </c>
      <c r="AC18" s="7">
        <v>0</v>
      </c>
      <c r="AJ18" s="215"/>
      <c r="AK18" s="215"/>
    </row>
    <row r="19" spans="2:37" ht="14.65" customHeight="1">
      <c r="B19" s="20"/>
      <c r="C19" s="15"/>
      <c r="D19" s="15"/>
      <c r="E19" s="15"/>
      <c r="F19" s="15" t="s">
        <v>16</v>
      </c>
      <c r="G19" s="15"/>
      <c r="H19" s="15"/>
      <c r="I19" s="14"/>
      <c r="J19" s="14"/>
      <c r="K19" s="14"/>
      <c r="L19" s="14"/>
      <c r="M19" s="14"/>
      <c r="N19" s="21">
        <v>0</v>
      </c>
      <c r="O19" s="22"/>
      <c r="P19" s="15"/>
      <c r="Q19" s="15"/>
      <c r="R19" s="15" t="s">
        <v>62</v>
      </c>
      <c r="S19" s="15"/>
      <c r="T19" s="15"/>
      <c r="U19" s="15"/>
      <c r="V19" s="15"/>
      <c r="W19" s="14"/>
      <c r="X19" s="21">
        <v>531098614</v>
      </c>
      <c r="Y19" s="23"/>
      <c r="AB19" s="7">
        <v>0</v>
      </c>
      <c r="AC19" s="7">
        <v>531098614</v>
      </c>
      <c r="AJ19" s="215"/>
      <c r="AK19" s="215"/>
    </row>
    <row r="20" spans="2:37" ht="14.65" customHeight="1">
      <c r="B20" s="20"/>
      <c r="C20" s="15"/>
      <c r="D20" s="15"/>
      <c r="E20" s="15"/>
      <c r="F20" s="15" t="s">
        <v>17</v>
      </c>
      <c r="G20" s="24"/>
      <c r="H20" s="24"/>
      <c r="I20" s="25"/>
      <c r="J20" s="25"/>
      <c r="K20" s="25"/>
      <c r="L20" s="25"/>
      <c r="M20" s="25"/>
      <c r="N20" s="21">
        <v>0</v>
      </c>
      <c r="O20" s="22"/>
      <c r="P20" s="15"/>
      <c r="Q20" s="15"/>
      <c r="R20" s="15" t="s">
        <v>63</v>
      </c>
      <c r="S20" s="15"/>
      <c r="T20" s="15"/>
      <c r="U20" s="15"/>
      <c r="V20" s="15"/>
      <c r="W20" s="14"/>
      <c r="X20" s="21">
        <v>136794388</v>
      </c>
      <c r="Y20" s="23"/>
      <c r="AB20" s="7">
        <v>0</v>
      </c>
      <c r="AC20" s="7">
        <v>136794388</v>
      </c>
      <c r="AJ20" s="215"/>
      <c r="AK20" s="215"/>
    </row>
    <row r="21" spans="2:37" ht="14.65" customHeight="1">
      <c r="B21" s="20"/>
      <c r="C21" s="15"/>
      <c r="D21" s="15"/>
      <c r="E21" s="15"/>
      <c r="F21" s="15" t="s">
        <v>18</v>
      </c>
      <c r="G21" s="24"/>
      <c r="H21" s="24"/>
      <c r="I21" s="25"/>
      <c r="J21" s="25"/>
      <c r="K21" s="25"/>
      <c r="L21" s="25"/>
      <c r="M21" s="25"/>
      <c r="N21" s="21">
        <v>0</v>
      </c>
      <c r="O21" s="22"/>
      <c r="P21" s="15"/>
      <c r="Q21" s="15"/>
      <c r="R21" s="15" t="s">
        <v>26</v>
      </c>
      <c r="S21" s="15"/>
      <c r="T21" s="15"/>
      <c r="U21" s="15"/>
      <c r="V21" s="15"/>
      <c r="W21" s="14"/>
      <c r="X21" s="21">
        <v>6238894</v>
      </c>
      <c r="Y21" s="23"/>
      <c r="AB21" s="7">
        <v>0</v>
      </c>
      <c r="AC21" s="7">
        <v>6238894</v>
      </c>
      <c r="AJ21" s="215"/>
      <c r="AK21" s="215"/>
    </row>
    <row r="22" spans="2:37" ht="14.65" customHeight="1">
      <c r="B22" s="20"/>
      <c r="C22" s="15"/>
      <c r="D22" s="15"/>
      <c r="E22" s="15"/>
      <c r="F22" s="15" t="s">
        <v>19</v>
      </c>
      <c r="G22" s="24"/>
      <c r="H22" s="24"/>
      <c r="I22" s="25"/>
      <c r="J22" s="25"/>
      <c r="K22" s="25"/>
      <c r="L22" s="25"/>
      <c r="M22" s="25"/>
      <c r="N22" s="21">
        <v>0</v>
      </c>
      <c r="O22" s="22"/>
      <c r="P22" s="223" t="s">
        <v>52</v>
      </c>
      <c r="Q22" s="224"/>
      <c r="R22" s="224"/>
      <c r="S22" s="224"/>
      <c r="T22" s="224"/>
      <c r="U22" s="224"/>
      <c r="V22" s="224"/>
      <c r="W22" s="224"/>
      <c r="X22" s="26">
        <v>42758314544</v>
      </c>
      <c r="Y22" s="27"/>
      <c r="AB22" s="7">
        <v>0</v>
      </c>
      <c r="AC22" s="7">
        <f>IF(AND(AC7="-",AC13="-"),"-",SUM(AC7,AC13))</f>
        <v>42758314544</v>
      </c>
      <c r="AJ22" s="215"/>
      <c r="AK22" s="215"/>
    </row>
    <row r="23" spans="2:37" ht="14.65" customHeight="1">
      <c r="B23" s="20"/>
      <c r="C23" s="15"/>
      <c r="D23" s="15"/>
      <c r="E23" s="15"/>
      <c r="F23" s="15" t="s">
        <v>20</v>
      </c>
      <c r="G23" s="24"/>
      <c r="H23" s="24"/>
      <c r="I23" s="25"/>
      <c r="J23" s="25"/>
      <c r="K23" s="25"/>
      <c r="L23" s="25"/>
      <c r="M23" s="25"/>
      <c r="N23" s="21">
        <v>0</v>
      </c>
      <c r="O23" s="22"/>
      <c r="P23" s="15" t="s">
        <v>154</v>
      </c>
      <c r="Q23" s="28"/>
      <c r="R23" s="28"/>
      <c r="S23" s="28"/>
      <c r="T23" s="28"/>
      <c r="U23" s="28"/>
      <c r="V23" s="28"/>
      <c r="W23" s="28"/>
      <c r="X23" s="29"/>
      <c r="Y23" s="30"/>
      <c r="AB23" s="7">
        <v>0</v>
      </c>
      <c r="AJ23" s="215"/>
      <c r="AK23" s="215"/>
    </row>
    <row r="24" spans="2:37" ht="14.65" customHeight="1">
      <c r="B24" s="20"/>
      <c r="C24" s="15"/>
      <c r="D24" s="15"/>
      <c r="E24" s="15"/>
      <c r="F24" s="15" t="s">
        <v>21</v>
      </c>
      <c r="G24" s="24"/>
      <c r="H24" s="24"/>
      <c r="I24" s="25"/>
      <c r="J24" s="25"/>
      <c r="K24" s="25"/>
      <c r="L24" s="25"/>
      <c r="M24" s="25"/>
      <c r="N24" s="21">
        <v>0</v>
      </c>
      <c r="O24" s="22"/>
      <c r="P24" s="15"/>
      <c r="Q24" s="15" t="s">
        <v>65</v>
      </c>
      <c r="R24" s="15"/>
      <c r="S24" s="15"/>
      <c r="T24" s="15"/>
      <c r="U24" s="15"/>
      <c r="V24" s="15"/>
      <c r="W24" s="14"/>
      <c r="X24" s="21">
        <v>133875291539</v>
      </c>
      <c r="Y24" s="23"/>
      <c r="AB24" s="7">
        <v>0</v>
      </c>
      <c r="AC24" s="7">
        <v>133875291539</v>
      </c>
      <c r="AJ24" s="215"/>
      <c r="AK24" s="215"/>
    </row>
    <row r="25" spans="2:37" ht="14.65" customHeight="1">
      <c r="B25" s="20"/>
      <c r="C25" s="15"/>
      <c r="D25" s="15"/>
      <c r="E25" s="15"/>
      <c r="F25" s="15" t="s">
        <v>22</v>
      </c>
      <c r="G25" s="24"/>
      <c r="H25" s="24"/>
      <c r="I25" s="25"/>
      <c r="J25" s="25"/>
      <c r="K25" s="25"/>
      <c r="L25" s="25"/>
      <c r="M25" s="25"/>
      <c r="N25" s="21">
        <v>0</v>
      </c>
      <c r="O25" s="22"/>
      <c r="P25" s="15"/>
      <c r="Q25" s="14" t="s">
        <v>66</v>
      </c>
      <c r="R25" s="15"/>
      <c r="S25" s="15"/>
      <c r="T25" s="15"/>
      <c r="U25" s="15"/>
      <c r="V25" s="15"/>
      <c r="W25" s="14"/>
      <c r="X25" s="21">
        <v>-34460433513</v>
      </c>
      <c r="Y25" s="23"/>
      <c r="AB25" s="7">
        <v>0</v>
      </c>
      <c r="AC25" s="7">
        <v>-34460433513</v>
      </c>
      <c r="AJ25" s="215"/>
      <c r="AK25" s="215"/>
    </row>
    <row r="26" spans="2:37" ht="14.65" customHeight="1">
      <c r="B26" s="20"/>
      <c r="C26" s="15"/>
      <c r="D26" s="15"/>
      <c r="E26" s="15"/>
      <c r="F26" s="15" t="s">
        <v>23</v>
      </c>
      <c r="G26" s="24"/>
      <c r="H26" s="24"/>
      <c r="I26" s="25"/>
      <c r="J26" s="25"/>
      <c r="K26" s="25"/>
      <c r="L26" s="25"/>
      <c r="M26" s="25"/>
      <c r="N26" s="21">
        <v>0</v>
      </c>
      <c r="O26" s="22"/>
      <c r="P26" s="15"/>
      <c r="Q26" s="15" t="s">
        <v>67</v>
      </c>
      <c r="R26" s="15"/>
      <c r="S26" s="15"/>
      <c r="T26" s="15"/>
      <c r="U26" s="15"/>
      <c r="V26" s="15"/>
      <c r="W26" s="14"/>
      <c r="X26" s="21">
        <v>0</v>
      </c>
      <c r="Y26" s="23"/>
      <c r="AB26" s="7">
        <v>0</v>
      </c>
      <c r="AC26" s="7">
        <v>0</v>
      </c>
      <c r="AJ26" s="215"/>
      <c r="AK26" s="215"/>
    </row>
    <row r="27" spans="2:37" ht="14.65" customHeight="1">
      <c r="B27" s="20"/>
      <c r="C27" s="15"/>
      <c r="D27" s="15"/>
      <c r="E27" s="15"/>
      <c r="F27" s="15" t="s">
        <v>24</v>
      </c>
      <c r="G27" s="24"/>
      <c r="H27" s="24"/>
      <c r="I27" s="25"/>
      <c r="J27" s="25"/>
      <c r="K27" s="25"/>
      <c r="L27" s="25"/>
      <c r="M27" s="25"/>
      <c r="N27" s="21">
        <v>0</v>
      </c>
      <c r="O27" s="22"/>
      <c r="P27" s="20"/>
      <c r="Q27" s="15"/>
      <c r="R27" s="15"/>
      <c r="S27" s="15"/>
      <c r="T27" s="15"/>
      <c r="U27" s="15"/>
      <c r="V27" s="15"/>
      <c r="W27" s="14"/>
      <c r="X27" s="21"/>
      <c r="Y27" s="31"/>
      <c r="AB27" s="7">
        <v>0</v>
      </c>
      <c r="AJ27" s="215"/>
      <c r="AK27" s="215"/>
    </row>
    <row r="28" spans="2:37" ht="14.65" customHeight="1">
      <c r="B28" s="20"/>
      <c r="C28" s="15"/>
      <c r="D28" s="15"/>
      <c r="E28" s="15"/>
      <c r="F28" s="15" t="s">
        <v>25</v>
      </c>
      <c r="G28" s="24"/>
      <c r="H28" s="24"/>
      <c r="I28" s="25"/>
      <c r="J28" s="25"/>
      <c r="K28" s="25"/>
      <c r="L28" s="25"/>
      <c r="M28" s="25"/>
      <c r="N28" s="21">
        <v>0</v>
      </c>
      <c r="O28" s="22"/>
      <c r="P28" s="20"/>
      <c r="Q28" s="15"/>
      <c r="R28" s="15"/>
      <c r="S28" s="15"/>
      <c r="T28" s="15"/>
      <c r="U28" s="15"/>
      <c r="V28" s="15"/>
      <c r="W28" s="14"/>
      <c r="X28" s="21"/>
      <c r="Y28" s="31"/>
      <c r="AB28" s="7">
        <v>0</v>
      </c>
      <c r="AJ28" s="215"/>
      <c r="AK28" s="215"/>
    </row>
    <row r="29" spans="2:37" ht="14.65" customHeight="1">
      <c r="B29" s="20"/>
      <c r="C29" s="15"/>
      <c r="D29" s="15"/>
      <c r="E29" s="15"/>
      <c r="F29" s="15" t="s">
        <v>26</v>
      </c>
      <c r="G29" s="15"/>
      <c r="H29" s="15"/>
      <c r="I29" s="14"/>
      <c r="J29" s="14"/>
      <c r="K29" s="14"/>
      <c r="L29" s="14"/>
      <c r="M29" s="14"/>
      <c r="N29" s="21">
        <v>0</v>
      </c>
      <c r="O29" s="22"/>
      <c r="P29" s="225"/>
      <c r="Q29" s="226"/>
      <c r="R29" s="226"/>
      <c r="S29" s="226"/>
      <c r="T29" s="226"/>
      <c r="U29" s="226"/>
      <c r="V29" s="226"/>
      <c r="W29" s="226"/>
      <c r="X29" s="21"/>
      <c r="Y29" s="23"/>
      <c r="AB29" s="7">
        <v>0</v>
      </c>
      <c r="AJ29" s="215"/>
      <c r="AK29" s="215"/>
    </row>
    <row r="30" spans="2:37" ht="14.65" customHeight="1">
      <c r="B30" s="20"/>
      <c r="C30" s="15"/>
      <c r="D30" s="15"/>
      <c r="E30" s="15"/>
      <c r="F30" s="15" t="s">
        <v>27</v>
      </c>
      <c r="G30" s="15"/>
      <c r="H30" s="15"/>
      <c r="I30" s="14"/>
      <c r="J30" s="14"/>
      <c r="K30" s="14"/>
      <c r="L30" s="14"/>
      <c r="M30" s="14"/>
      <c r="N30" s="21">
        <v>0</v>
      </c>
      <c r="O30" s="22"/>
      <c r="P30" s="20"/>
      <c r="Q30" s="28"/>
      <c r="R30" s="28"/>
      <c r="S30" s="28"/>
      <c r="T30" s="28"/>
      <c r="U30" s="28"/>
      <c r="V30" s="28"/>
      <c r="W30" s="28"/>
      <c r="X30" s="29"/>
      <c r="Y30" s="32"/>
      <c r="AB30" s="7">
        <v>0</v>
      </c>
      <c r="AJ30" s="215"/>
      <c r="AK30" s="215"/>
    </row>
    <row r="31" spans="2:37" ht="14.65" customHeight="1">
      <c r="B31" s="20"/>
      <c r="C31" s="15"/>
      <c r="D31" s="15"/>
      <c r="E31" s="15"/>
      <c r="F31" s="15" t="s">
        <v>28</v>
      </c>
      <c r="G31" s="15"/>
      <c r="H31" s="15"/>
      <c r="I31" s="14"/>
      <c r="J31" s="14"/>
      <c r="K31" s="14"/>
      <c r="L31" s="14"/>
      <c r="M31" s="14"/>
      <c r="N31" s="21">
        <v>0</v>
      </c>
      <c r="O31" s="22"/>
      <c r="P31" s="15"/>
      <c r="Q31" s="28"/>
      <c r="R31" s="28"/>
      <c r="S31" s="28"/>
      <c r="T31" s="28"/>
      <c r="U31" s="28"/>
      <c r="V31" s="28"/>
      <c r="W31" s="28"/>
      <c r="X31" s="29"/>
      <c r="Y31" s="32"/>
      <c r="AB31" s="7">
        <v>0</v>
      </c>
      <c r="AJ31" s="215"/>
      <c r="AK31" s="215"/>
    </row>
    <row r="32" spans="2:37" ht="14.65" customHeight="1">
      <c r="B32" s="20"/>
      <c r="C32" s="15"/>
      <c r="D32" s="15"/>
      <c r="E32" s="15"/>
      <c r="F32" s="15" t="s">
        <v>29</v>
      </c>
      <c r="G32" s="15"/>
      <c r="H32" s="15"/>
      <c r="I32" s="14"/>
      <c r="J32" s="14"/>
      <c r="K32" s="14"/>
      <c r="L32" s="14"/>
      <c r="M32" s="14"/>
      <c r="N32" s="21">
        <v>1422799564</v>
      </c>
      <c r="O32" s="22"/>
      <c r="P32" s="15"/>
      <c r="Q32" s="15"/>
      <c r="R32" s="15"/>
      <c r="S32" s="15"/>
      <c r="T32" s="15"/>
      <c r="U32" s="15"/>
      <c r="V32" s="15"/>
      <c r="W32" s="14"/>
      <c r="X32" s="21"/>
      <c r="Y32" s="31"/>
      <c r="AB32" s="7">
        <v>1422799564</v>
      </c>
      <c r="AJ32" s="215"/>
      <c r="AK32" s="215"/>
    </row>
    <row r="33" spans="2:37" ht="14.65" customHeight="1">
      <c r="B33" s="20"/>
      <c r="C33" s="15"/>
      <c r="D33" s="15"/>
      <c r="E33" s="15" t="s">
        <v>30</v>
      </c>
      <c r="F33" s="15"/>
      <c r="G33" s="15"/>
      <c r="H33" s="15"/>
      <c r="I33" s="14"/>
      <c r="J33" s="14"/>
      <c r="K33" s="14"/>
      <c r="L33" s="14"/>
      <c r="M33" s="14"/>
      <c r="N33" s="21">
        <v>49660430710</v>
      </c>
      <c r="O33" s="22"/>
      <c r="P33" s="15"/>
      <c r="Q33" s="14"/>
      <c r="R33" s="15"/>
      <c r="S33" s="15"/>
      <c r="T33" s="15"/>
      <c r="U33" s="15"/>
      <c r="V33" s="15"/>
      <c r="W33" s="14"/>
      <c r="X33" s="21"/>
      <c r="Y33" s="31"/>
      <c r="AB33" s="7">
        <f>IF(COUNTIF(AB34:AB45,"-")=COUNTA(AB34:AB45),"-",SUM(AB34:AB45))</f>
        <v>49660430710</v>
      </c>
      <c r="AJ33" s="215"/>
      <c r="AK33" s="215"/>
    </row>
    <row r="34" spans="2:37" ht="14.65" customHeight="1">
      <c r="B34" s="20"/>
      <c r="C34" s="15"/>
      <c r="D34" s="15"/>
      <c r="E34" s="15"/>
      <c r="F34" s="15" t="s">
        <v>6</v>
      </c>
      <c r="G34" s="15"/>
      <c r="H34" s="15"/>
      <c r="I34" s="14"/>
      <c r="J34" s="14"/>
      <c r="K34" s="14"/>
      <c r="L34" s="14"/>
      <c r="M34" s="14"/>
      <c r="N34" s="21">
        <v>38251345828</v>
      </c>
      <c r="O34" s="22"/>
      <c r="P34" s="13"/>
      <c r="Q34" s="14"/>
      <c r="R34" s="14"/>
      <c r="S34" s="14"/>
      <c r="T34" s="14"/>
      <c r="U34" s="14"/>
      <c r="V34" s="14"/>
      <c r="W34" s="33"/>
      <c r="X34" s="21"/>
      <c r="Y34" s="31"/>
      <c r="AB34" s="7">
        <v>38251345828</v>
      </c>
      <c r="AJ34" s="215"/>
      <c r="AK34" s="215"/>
    </row>
    <row r="35" spans="2:37" ht="14.65" customHeight="1">
      <c r="B35" s="20"/>
      <c r="C35" s="15"/>
      <c r="D35" s="15"/>
      <c r="E35" s="15"/>
      <c r="F35" s="15" t="s">
        <v>8</v>
      </c>
      <c r="G35" s="15"/>
      <c r="H35" s="15"/>
      <c r="I35" s="14"/>
      <c r="J35" s="14"/>
      <c r="K35" s="14"/>
      <c r="L35" s="14"/>
      <c r="M35" s="14"/>
      <c r="N35" s="21">
        <v>0</v>
      </c>
      <c r="O35" s="22"/>
      <c r="P35" s="14"/>
      <c r="Q35" s="14"/>
      <c r="R35" s="14"/>
      <c r="S35" s="14"/>
      <c r="T35" s="14"/>
      <c r="U35" s="14"/>
      <c r="V35" s="14"/>
      <c r="W35" s="14"/>
      <c r="X35" s="21"/>
      <c r="Y35" s="31"/>
      <c r="AB35" s="7">
        <v>0</v>
      </c>
      <c r="AJ35" s="215"/>
      <c r="AK35" s="215"/>
    </row>
    <row r="36" spans="2:37" ht="14.65" customHeight="1">
      <c r="B36" s="20"/>
      <c r="C36" s="15"/>
      <c r="D36" s="15"/>
      <c r="E36" s="15"/>
      <c r="F36" s="15" t="s">
        <v>11</v>
      </c>
      <c r="G36" s="15"/>
      <c r="H36" s="15"/>
      <c r="I36" s="14"/>
      <c r="J36" s="14"/>
      <c r="K36" s="14"/>
      <c r="L36" s="14"/>
      <c r="M36" s="14"/>
      <c r="N36" s="21">
        <v>2294093960</v>
      </c>
      <c r="O36" s="22"/>
      <c r="P36" s="34"/>
      <c r="Q36" s="34"/>
      <c r="R36" s="34"/>
      <c r="S36" s="34"/>
      <c r="T36" s="34"/>
      <c r="U36" s="34"/>
      <c r="V36" s="34"/>
      <c r="W36" s="34"/>
      <c r="X36" s="17"/>
      <c r="Y36" s="35"/>
      <c r="AB36" s="7">
        <v>2294093960</v>
      </c>
      <c r="AJ36" s="215"/>
      <c r="AK36" s="215"/>
    </row>
    <row r="37" spans="2:37" ht="14.65" customHeight="1">
      <c r="B37" s="20"/>
      <c r="C37" s="15"/>
      <c r="D37" s="15"/>
      <c r="E37" s="15"/>
      <c r="F37" s="15" t="s">
        <v>12</v>
      </c>
      <c r="G37" s="15"/>
      <c r="H37" s="15"/>
      <c r="I37" s="14"/>
      <c r="J37" s="14"/>
      <c r="K37" s="14"/>
      <c r="L37" s="14"/>
      <c r="M37" s="14"/>
      <c r="N37" s="21">
        <v>-851066544</v>
      </c>
      <c r="O37" s="22"/>
      <c r="P37" s="34"/>
      <c r="Q37" s="34"/>
      <c r="R37" s="34"/>
      <c r="S37" s="34"/>
      <c r="T37" s="34"/>
      <c r="U37" s="34"/>
      <c r="V37" s="34"/>
      <c r="W37" s="34"/>
      <c r="X37" s="17"/>
      <c r="Y37" s="35"/>
      <c r="AB37" s="7">
        <v>-851066544</v>
      </c>
      <c r="AJ37" s="215"/>
      <c r="AK37" s="215"/>
    </row>
    <row r="38" spans="2:37" ht="14.65" customHeight="1">
      <c r="B38" s="20"/>
      <c r="C38" s="15"/>
      <c r="D38" s="15"/>
      <c r="E38" s="15"/>
      <c r="F38" s="15" t="s">
        <v>13</v>
      </c>
      <c r="G38" s="15"/>
      <c r="H38" s="15"/>
      <c r="I38" s="14"/>
      <c r="J38" s="14"/>
      <c r="K38" s="14"/>
      <c r="L38" s="14"/>
      <c r="M38" s="14"/>
      <c r="N38" s="21">
        <v>0</v>
      </c>
      <c r="O38" s="22"/>
      <c r="P38" s="34"/>
      <c r="Q38" s="34"/>
      <c r="R38" s="34"/>
      <c r="S38" s="34"/>
      <c r="T38" s="34"/>
      <c r="U38" s="34"/>
      <c r="V38" s="34"/>
      <c r="W38" s="34"/>
      <c r="X38" s="17"/>
      <c r="Y38" s="35"/>
      <c r="AB38" s="7">
        <v>0</v>
      </c>
      <c r="AJ38" s="215"/>
      <c r="AK38" s="215"/>
    </row>
    <row r="39" spans="2:37" ht="14.65" customHeight="1">
      <c r="B39" s="20"/>
      <c r="C39" s="15"/>
      <c r="D39" s="15"/>
      <c r="E39" s="15"/>
      <c r="F39" s="15" t="s">
        <v>14</v>
      </c>
      <c r="G39" s="15"/>
      <c r="H39" s="15"/>
      <c r="I39" s="14"/>
      <c r="J39" s="14"/>
      <c r="K39" s="14"/>
      <c r="L39" s="14"/>
      <c r="M39" s="14"/>
      <c r="N39" s="21">
        <v>50019284316</v>
      </c>
      <c r="O39" s="22"/>
      <c r="P39" s="34"/>
      <c r="Q39" s="34"/>
      <c r="R39" s="34"/>
      <c r="S39" s="34"/>
      <c r="T39" s="34"/>
      <c r="U39" s="34"/>
      <c r="V39" s="34"/>
      <c r="W39" s="34"/>
      <c r="X39" s="17"/>
      <c r="Y39" s="35"/>
      <c r="AB39" s="7">
        <v>50019284316</v>
      </c>
      <c r="AJ39" s="215"/>
      <c r="AK39" s="215"/>
    </row>
    <row r="40" spans="2:37" ht="14.65" customHeight="1">
      <c r="B40" s="20"/>
      <c r="C40" s="15"/>
      <c r="D40" s="15"/>
      <c r="E40" s="15"/>
      <c r="F40" s="15" t="s">
        <v>15</v>
      </c>
      <c r="G40" s="15"/>
      <c r="H40" s="15"/>
      <c r="I40" s="14"/>
      <c r="J40" s="14"/>
      <c r="K40" s="14"/>
      <c r="L40" s="14"/>
      <c r="M40" s="14"/>
      <c r="N40" s="21">
        <v>-40109500050</v>
      </c>
      <c r="O40" s="22"/>
      <c r="P40" s="34"/>
      <c r="Q40" s="34"/>
      <c r="R40" s="34"/>
      <c r="S40" s="34"/>
      <c r="T40" s="34"/>
      <c r="U40" s="34"/>
      <c r="V40" s="34"/>
      <c r="W40" s="34"/>
      <c r="X40" s="17"/>
      <c r="Y40" s="35"/>
      <c r="AB40" s="7">
        <v>-40109500050</v>
      </c>
      <c r="AJ40" s="215"/>
      <c r="AK40" s="215"/>
    </row>
    <row r="41" spans="2:37" ht="14.65" customHeight="1">
      <c r="B41" s="20"/>
      <c r="C41" s="15"/>
      <c r="D41" s="15"/>
      <c r="E41" s="15"/>
      <c r="F41" s="15" t="s">
        <v>16</v>
      </c>
      <c r="G41" s="15"/>
      <c r="H41" s="15"/>
      <c r="I41" s="14"/>
      <c r="J41" s="14"/>
      <c r="K41" s="14"/>
      <c r="L41" s="14"/>
      <c r="M41" s="14"/>
      <c r="N41" s="21">
        <v>0</v>
      </c>
      <c r="O41" s="22"/>
      <c r="P41" s="34"/>
      <c r="Q41" s="34"/>
      <c r="R41" s="34"/>
      <c r="S41" s="34"/>
      <c r="T41" s="34"/>
      <c r="U41" s="34"/>
      <c r="V41" s="34"/>
      <c r="W41" s="34"/>
      <c r="X41" s="17"/>
      <c r="Y41" s="35"/>
      <c r="AB41" s="7">
        <v>0</v>
      </c>
      <c r="AJ41" s="215"/>
      <c r="AK41" s="215"/>
    </row>
    <row r="42" spans="2:37" ht="14.65" customHeight="1">
      <c r="B42" s="20"/>
      <c r="C42" s="15"/>
      <c r="D42" s="15"/>
      <c r="E42" s="15"/>
      <c r="F42" s="15" t="s">
        <v>26</v>
      </c>
      <c r="G42" s="15"/>
      <c r="H42" s="15"/>
      <c r="I42" s="14"/>
      <c r="J42" s="14"/>
      <c r="K42" s="14"/>
      <c r="L42" s="14"/>
      <c r="M42" s="14"/>
      <c r="N42" s="21">
        <v>0</v>
      </c>
      <c r="O42" s="22"/>
      <c r="P42" s="34"/>
      <c r="Q42" s="34"/>
      <c r="R42" s="34"/>
      <c r="S42" s="34"/>
      <c r="T42" s="34"/>
      <c r="U42" s="34"/>
      <c r="V42" s="34"/>
      <c r="W42" s="34"/>
      <c r="X42" s="17"/>
      <c r="Y42" s="35"/>
      <c r="AB42" s="7">
        <v>0</v>
      </c>
      <c r="AJ42" s="215"/>
      <c r="AK42" s="215"/>
    </row>
    <row r="43" spans="2:37" ht="14.65" customHeight="1">
      <c r="B43" s="20"/>
      <c r="C43" s="15"/>
      <c r="D43" s="15"/>
      <c r="E43" s="15"/>
      <c r="F43" s="15" t="s">
        <v>27</v>
      </c>
      <c r="G43" s="15"/>
      <c r="H43" s="15"/>
      <c r="I43" s="14"/>
      <c r="J43" s="14"/>
      <c r="K43" s="14"/>
      <c r="L43" s="14"/>
      <c r="M43" s="14"/>
      <c r="N43" s="21">
        <v>0</v>
      </c>
      <c r="O43" s="22"/>
      <c r="P43" s="34"/>
      <c r="Q43" s="34"/>
      <c r="R43" s="34"/>
      <c r="S43" s="34"/>
      <c r="T43" s="34"/>
      <c r="U43" s="34"/>
      <c r="V43" s="34"/>
      <c r="W43" s="34"/>
      <c r="X43" s="17"/>
      <c r="Y43" s="35"/>
      <c r="AB43" s="7">
        <v>0</v>
      </c>
      <c r="AJ43" s="215"/>
      <c r="AK43" s="215"/>
    </row>
    <row r="44" spans="2:37" ht="14.65" customHeight="1">
      <c r="B44" s="20"/>
      <c r="C44" s="15"/>
      <c r="D44" s="15"/>
      <c r="E44" s="15"/>
      <c r="F44" s="15" t="s">
        <v>28</v>
      </c>
      <c r="G44" s="15"/>
      <c r="H44" s="15"/>
      <c r="I44" s="14"/>
      <c r="J44" s="14"/>
      <c r="K44" s="14"/>
      <c r="L44" s="14"/>
      <c r="M44" s="14"/>
      <c r="N44" s="21">
        <v>0</v>
      </c>
      <c r="O44" s="22"/>
      <c r="P44" s="34"/>
      <c r="Q44" s="34"/>
      <c r="R44" s="34"/>
      <c r="S44" s="34"/>
      <c r="T44" s="34"/>
      <c r="U44" s="34"/>
      <c r="V44" s="34"/>
      <c r="W44" s="34"/>
      <c r="X44" s="17"/>
      <c r="Y44" s="35"/>
      <c r="AB44" s="7">
        <v>0</v>
      </c>
      <c r="AJ44" s="215"/>
      <c r="AK44" s="215"/>
    </row>
    <row r="45" spans="2:37" ht="14.65" customHeight="1">
      <c r="B45" s="20"/>
      <c r="C45" s="15"/>
      <c r="D45" s="15"/>
      <c r="E45" s="15"/>
      <c r="F45" s="15" t="s">
        <v>29</v>
      </c>
      <c r="G45" s="15"/>
      <c r="H45" s="15"/>
      <c r="I45" s="14"/>
      <c r="J45" s="14"/>
      <c r="K45" s="14"/>
      <c r="L45" s="14"/>
      <c r="M45" s="14"/>
      <c r="N45" s="21">
        <v>56273200</v>
      </c>
      <c r="O45" s="22"/>
      <c r="P45" s="34"/>
      <c r="Q45" s="34"/>
      <c r="R45" s="34"/>
      <c r="S45" s="34"/>
      <c r="T45" s="34"/>
      <c r="U45" s="34"/>
      <c r="V45" s="34"/>
      <c r="W45" s="34"/>
      <c r="X45" s="17"/>
      <c r="Y45" s="35"/>
      <c r="AB45" s="7">
        <v>56273200</v>
      </c>
      <c r="AJ45" s="215"/>
      <c r="AK45" s="215"/>
    </row>
    <row r="46" spans="2:37" ht="14.65" customHeight="1">
      <c r="B46" s="20"/>
      <c r="C46" s="15"/>
      <c r="D46" s="15"/>
      <c r="E46" s="15" t="s">
        <v>31</v>
      </c>
      <c r="F46" s="24"/>
      <c r="G46" s="24"/>
      <c r="H46" s="24"/>
      <c r="I46" s="25"/>
      <c r="J46" s="25"/>
      <c r="K46" s="25"/>
      <c r="L46" s="25"/>
      <c r="M46" s="25"/>
      <c r="N46" s="21">
        <v>5167763389</v>
      </c>
      <c r="O46" s="22"/>
      <c r="P46" s="34"/>
      <c r="Q46" s="34"/>
      <c r="R46" s="34"/>
      <c r="S46" s="34"/>
      <c r="T46" s="34"/>
      <c r="U46" s="34"/>
      <c r="V46" s="34"/>
      <c r="W46" s="34"/>
      <c r="X46" s="17"/>
      <c r="Y46" s="35"/>
      <c r="AB46" s="7">
        <v>5167763389</v>
      </c>
      <c r="AJ46" s="215"/>
      <c r="AK46" s="215"/>
    </row>
    <row r="47" spans="2:37" ht="14.65" customHeight="1">
      <c r="B47" s="20"/>
      <c r="C47" s="15"/>
      <c r="D47" s="15"/>
      <c r="E47" s="15" t="s">
        <v>32</v>
      </c>
      <c r="F47" s="24"/>
      <c r="G47" s="24"/>
      <c r="H47" s="24"/>
      <c r="I47" s="25"/>
      <c r="J47" s="25"/>
      <c r="K47" s="25"/>
      <c r="L47" s="25"/>
      <c r="M47" s="25"/>
      <c r="N47" s="21">
        <v>-3878322715</v>
      </c>
      <c r="O47" s="22"/>
      <c r="P47" s="34"/>
      <c r="Q47" s="34"/>
      <c r="R47" s="34"/>
      <c r="S47" s="34"/>
      <c r="T47" s="34"/>
      <c r="U47" s="34"/>
      <c r="V47" s="34"/>
      <c r="W47" s="34"/>
      <c r="X47" s="17"/>
      <c r="Y47" s="35"/>
      <c r="AB47" s="7">
        <v>-3878322715</v>
      </c>
      <c r="AJ47" s="215"/>
      <c r="AK47" s="215"/>
    </row>
    <row r="48" spans="2:37" ht="14.65" customHeight="1">
      <c r="B48" s="20"/>
      <c r="C48" s="15"/>
      <c r="D48" s="15"/>
      <c r="E48" s="15" t="s">
        <v>33</v>
      </c>
      <c r="F48" s="24"/>
      <c r="G48" s="24"/>
      <c r="H48" s="24"/>
      <c r="I48" s="25"/>
      <c r="J48" s="25"/>
      <c r="K48" s="25"/>
      <c r="L48" s="25"/>
      <c r="M48" s="25"/>
      <c r="N48" s="21">
        <v>0</v>
      </c>
      <c r="O48" s="22"/>
      <c r="P48" s="34"/>
      <c r="Q48" s="34"/>
      <c r="R48" s="34"/>
      <c r="S48" s="34"/>
      <c r="T48" s="34"/>
      <c r="U48" s="34"/>
      <c r="V48" s="34"/>
      <c r="W48" s="34"/>
      <c r="X48" s="17"/>
      <c r="Y48" s="35"/>
      <c r="AB48" s="7">
        <v>0</v>
      </c>
      <c r="AJ48" s="215"/>
      <c r="AK48" s="215"/>
    </row>
    <row r="49" spans="2:37" ht="14.65" customHeight="1">
      <c r="B49" s="20"/>
      <c r="C49" s="15"/>
      <c r="D49" s="15" t="s">
        <v>34</v>
      </c>
      <c r="E49" s="15"/>
      <c r="F49" s="24"/>
      <c r="G49" s="24"/>
      <c r="H49" s="24"/>
      <c r="I49" s="25"/>
      <c r="J49" s="25"/>
      <c r="K49" s="25"/>
      <c r="L49" s="25"/>
      <c r="M49" s="25"/>
      <c r="N49" s="21">
        <v>36492578</v>
      </c>
      <c r="O49" s="22"/>
      <c r="P49" s="34"/>
      <c r="Q49" s="34"/>
      <c r="R49" s="34"/>
      <c r="S49" s="34"/>
      <c r="T49" s="34"/>
      <c r="U49" s="34"/>
      <c r="V49" s="34"/>
      <c r="W49" s="34"/>
      <c r="X49" s="17"/>
      <c r="Y49" s="35"/>
      <c r="AB49" s="7">
        <f>IF(COUNTIF(AB50:AB51,"-")=COUNTA(AB50:AB51),"-",SUM(AB50:AB51))</f>
        <v>36492578</v>
      </c>
      <c r="AJ49" s="215"/>
      <c r="AK49" s="215"/>
    </row>
    <row r="50" spans="2:37" ht="14.65" customHeight="1">
      <c r="B50" s="20"/>
      <c r="C50" s="15"/>
      <c r="D50" s="15"/>
      <c r="E50" s="15" t="s">
        <v>35</v>
      </c>
      <c r="F50" s="15"/>
      <c r="G50" s="15"/>
      <c r="H50" s="15"/>
      <c r="I50" s="14"/>
      <c r="J50" s="14"/>
      <c r="K50" s="14"/>
      <c r="L50" s="14"/>
      <c r="M50" s="14"/>
      <c r="N50" s="21">
        <v>34906078</v>
      </c>
      <c r="O50" s="22"/>
      <c r="P50" s="34"/>
      <c r="Q50" s="34"/>
      <c r="R50" s="34"/>
      <c r="S50" s="34"/>
      <c r="T50" s="34"/>
      <c r="U50" s="34"/>
      <c r="V50" s="34"/>
      <c r="W50" s="34"/>
      <c r="X50" s="17"/>
      <c r="Y50" s="35"/>
      <c r="AB50" s="7">
        <v>34906078</v>
      </c>
      <c r="AJ50" s="215"/>
      <c r="AK50" s="215"/>
    </row>
    <row r="51" spans="2:37" ht="14.65" customHeight="1">
      <c r="B51" s="20"/>
      <c r="C51" s="15"/>
      <c r="D51" s="15"/>
      <c r="E51" s="15" t="s">
        <v>26</v>
      </c>
      <c r="F51" s="15"/>
      <c r="G51" s="15"/>
      <c r="H51" s="15"/>
      <c r="I51" s="14"/>
      <c r="J51" s="14"/>
      <c r="K51" s="14"/>
      <c r="L51" s="14"/>
      <c r="M51" s="14"/>
      <c r="N51" s="21">
        <v>1586500</v>
      </c>
      <c r="O51" s="22"/>
      <c r="P51" s="34"/>
      <c r="Q51" s="34"/>
      <c r="R51" s="34"/>
      <c r="S51" s="34"/>
      <c r="T51" s="34"/>
      <c r="U51" s="34"/>
      <c r="V51" s="34"/>
      <c r="W51" s="34"/>
      <c r="X51" s="17"/>
      <c r="Y51" s="35"/>
      <c r="AB51" s="7">
        <v>1586500</v>
      </c>
      <c r="AJ51" s="215"/>
      <c r="AK51" s="215"/>
    </row>
    <row r="52" spans="2:37" ht="14.65" customHeight="1">
      <c r="B52" s="20"/>
      <c r="C52" s="15"/>
      <c r="D52" s="15" t="s">
        <v>36</v>
      </c>
      <c r="E52" s="15"/>
      <c r="F52" s="15"/>
      <c r="G52" s="15"/>
      <c r="H52" s="15"/>
      <c r="I52" s="15"/>
      <c r="J52" s="14"/>
      <c r="K52" s="14"/>
      <c r="L52" s="14"/>
      <c r="M52" s="14"/>
      <c r="N52" s="21">
        <v>10330975965</v>
      </c>
      <c r="O52" s="22"/>
      <c r="P52" s="34"/>
      <c r="Q52" s="34"/>
      <c r="R52" s="34"/>
      <c r="S52" s="34"/>
      <c r="T52" s="34"/>
      <c r="U52" s="34"/>
      <c r="V52" s="34"/>
      <c r="W52" s="34"/>
      <c r="X52" s="17"/>
      <c r="Y52" s="35"/>
      <c r="AB52" s="7">
        <f>IF(COUNTIF(AB53:AB63,"-")=COUNTA(AB53:AB63),"-",SUM(AB53,AB57:AB59,AB62:AB63))</f>
        <v>10330975965</v>
      </c>
      <c r="AJ52" s="215"/>
      <c r="AK52" s="215"/>
    </row>
    <row r="53" spans="2:37" ht="14.65" customHeight="1">
      <c r="B53" s="20"/>
      <c r="C53" s="15"/>
      <c r="D53" s="15"/>
      <c r="E53" s="15" t="s">
        <v>37</v>
      </c>
      <c r="F53" s="15"/>
      <c r="G53" s="15"/>
      <c r="H53" s="15"/>
      <c r="I53" s="15"/>
      <c r="J53" s="14"/>
      <c r="K53" s="14"/>
      <c r="L53" s="14"/>
      <c r="M53" s="14"/>
      <c r="N53" s="21">
        <v>11262000</v>
      </c>
      <c r="O53" s="22"/>
      <c r="P53" s="34"/>
      <c r="Q53" s="34"/>
      <c r="R53" s="34"/>
      <c r="S53" s="34"/>
      <c r="T53" s="34"/>
      <c r="U53" s="34"/>
      <c r="V53" s="34"/>
      <c r="W53" s="34"/>
      <c r="X53" s="17"/>
      <c r="Y53" s="35"/>
      <c r="AB53" s="7">
        <f>IF(COUNTIF(AB54:AB56,"-")=COUNTA(AB54:AB56),"-",SUM(AB54:AB56))</f>
        <v>11262000</v>
      </c>
      <c r="AJ53" s="215"/>
      <c r="AK53" s="215"/>
    </row>
    <row r="54" spans="2:37" ht="14.65" customHeight="1">
      <c r="B54" s="20"/>
      <c r="C54" s="15"/>
      <c r="D54" s="15"/>
      <c r="E54" s="15"/>
      <c r="F54" s="15" t="s">
        <v>38</v>
      </c>
      <c r="G54" s="15"/>
      <c r="H54" s="15"/>
      <c r="I54" s="15"/>
      <c r="J54" s="14"/>
      <c r="K54" s="14"/>
      <c r="L54" s="14"/>
      <c r="M54" s="14"/>
      <c r="N54" s="21">
        <v>0</v>
      </c>
      <c r="O54" s="22"/>
      <c r="P54" s="34"/>
      <c r="Q54" s="34"/>
      <c r="R54" s="34"/>
      <c r="S54" s="34"/>
      <c r="T54" s="34"/>
      <c r="U54" s="34"/>
      <c r="V54" s="34"/>
      <c r="W54" s="34"/>
      <c r="X54" s="17"/>
      <c r="Y54" s="35"/>
      <c r="AB54" s="7">
        <v>0</v>
      </c>
      <c r="AJ54" s="215"/>
      <c r="AK54" s="215"/>
    </row>
    <row r="55" spans="2:37" ht="14.65" customHeight="1">
      <c r="B55" s="20"/>
      <c r="C55" s="15"/>
      <c r="D55" s="15"/>
      <c r="E55" s="15"/>
      <c r="F55" s="15" t="s">
        <v>39</v>
      </c>
      <c r="G55" s="15"/>
      <c r="H55" s="15"/>
      <c r="I55" s="15"/>
      <c r="J55" s="14"/>
      <c r="K55" s="14"/>
      <c r="L55" s="14"/>
      <c r="M55" s="14"/>
      <c r="N55" s="21">
        <v>11262000</v>
      </c>
      <c r="O55" s="22"/>
      <c r="P55" s="34"/>
      <c r="Q55" s="34"/>
      <c r="R55" s="34"/>
      <c r="S55" s="34"/>
      <c r="T55" s="34"/>
      <c r="U55" s="34"/>
      <c r="V55" s="34"/>
      <c r="W55" s="34"/>
      <c r="X55" s="17"/>
      <c r="Y55" s="35"/>
      <c r="AB55" s="7">
        <v>11262000</v>
      </c>
      <c r="AJ55" s="215"/>
      <c r="AK55" s="215"/>
    </row>
    <row r="56" spans="2:37" ht="14.65" customHeight="1">
      <c r="B56" s="20"/>
      <c r="C56" s="15"/>
      <c r="D56" s="15"/>
      <c r="E56" s="15"/>
      <c r="F56" s="15" t="s">
        <v>26</v>
      </c>
      <c r="G56" s="15"/>
      <c r="H56" s="15"/>
      <c r="I56" s="15"/>
      <c r="J56" s="14"/>
      <c r="K56" s="14"/>
      <c r="L56" s="14"/>
      <c r="M56" s="14"/>
      <c r="N56" s="21">
        <v>0</v>
      </c>
      <c r="O56" s="22"/>
      <c r="P56" s="34"/>
      <c r="Q56" s="34"/>
      <c r="R56" s="34"/>
      <c r="S56" s="34"/>
      <c r="T56" s="34"/>
      <c r="U56" s="34"/>
      <c r="V56" s="34"/>
      <c r="W56" s="34"/>
      <c r="X56" s="17"/>
      <c r="Y56" s="35"/>
      <c r="AB56" s="7">
        <v>0</v>
      </c>
      <c r="AJ56" s="215"/>
      <c r="AK56" s="215"/>
    </row>
    <row r="57" spans="2:37" ht="14.65" customHeight="1">
      <c r="B57" s="20"/>
      <c r="C57" s="15"/>
      <c r="D57" s="15"/>
      <c r="E57" s="15" t="s">
        <v>40</v>
      </c>
      <c r="F57" s="15"/>
      <c r="G57" s="15"/>
      <c r="H57" s="15"/>
      <c r="I57" s="14"/>
      <c r="J57" s="14"/>
      <c r="K57" s="14"/>
      <c r="L57" s="14"/>
      <c r="M57" s="14"/>
      <c r="N57" s="21">
        <v>1803282816</v>
      </c>
      <c r="O57" s="22"/>
      <c r="P57" s="34"/>
      <c r="Q57" s="34"/>
      <c r="R57" s="34"/>
      <c r="S57" s="34"/>
      <c r="T57" s="34"/>
      <c r="U57" s="34"/>
      <c r="V57" s="34"/>
      <c r="W57" s="34"/>
      <c r="X57" s="17"/>
      <c r="Y57" s="35"/>
      <c r="AB57" s="7">
        <v>1803282816</v>
      </c>
      <c r="AJ57" s="215"/>
      <c r="AK57" s="215"/>
    </row>
    <row r="58" spans="2:37" ht="14.65" customHeight="1">
      <c r="B58" s="20"/>
      <c r="C58" s="15"/>
      <c r="D58" s="15"/>
      <c r="E58" s="15" t="s">
        <v>41</v>
      </c>
      <c r="F58" s="15"/>
      <c r="G58" s="15"/>
      <c r="H58" s="15"/>
      <c r="I58" s="14"/>
      <c r="J58" s="14"/>
      <c r="K58" s="14"/>
      <c r="L58" s="14"/>
      <c r="M58" s="14"/>
      <c r="N58" s="21">
        <v>49699000</v>
      </c>
      <c r="O58" s="22"/>
      <c r="P58" s="34"/>
      <c r="Q58" s="34"/>
      <c r="R58" s="34"/>
      <c r="S58" s="34"/>
      <c r="T58" s="34"/>
      <c r="U58" s="34"/>
      <c r="V58" s="34"/>
      <c r="W58" s="34"/>
      <c r="X58" s="17"/>
      <c r="Y58" s="35"/>
      <c r="AB58" s="7">
        <v>49699000</v>
      </c>
      <c r="AJ58" s="215"/>
      <c r="AK58" s="215"/>
    </row>
    <row r="59" spans="2:37" ht="14.65" customHeight="1">
      <c r="B59" s="20"/>
      <c r="C59" s="15"/>
      <c r="D59" s="15"/>
      <c r="E59" s="15" t="s">
        <v>42</v>
      </c>
      <c r="F59" s="15"/>
      <c r="G59" s="15"/>
      <c r="H59" s="15"/>
      <c r="I59" s="14"/>
      <c r="J59" s="14"/>
      <c r="K59" s="14"/>
      <c r="L59" s="14"/>
      <c r="M59" s="14"/>
      <c r="N59" s="21">
        <v>8645264996</v>
      </c>
      <c r="O59" s="22"/>
      <c r="P59" s="34"/>
      <c r="Q59" s="34"/>
      <c r="R59" s="34"/>
      <c r="S59" s="34"/>
      <c r="T59" s="34"/>
      <c r="U59" s="34"/>
      <c r="V59" s="34"/>
      <c r="W59" s="34"/>
      <c r="X59" s="17"/>
      <c r="Y59" s="35"/>
      <c r="AB59" s="7">
        <f>IF(COUNTIF(AB60:AB61,"-")=COUNTA(AB60:AB61),"-",SUM(AB60:AB61))</f>
        <v>8645264996</v>
      </c>
      <c r="AJ59" s="215"/>
      <c r="AK59" s="215"/>
    </row>
    <row r="60" spans="2:37" ht="14.65" customHeight="1">
      <c r="B60" s="20"/>
      <c r="C60" s="15"/>
      <c r="D60" s="15"/>
      <c r="E60" s="15"/>
      <c r="F60" s="15" t="s">
        <v>43</v>
      </c>
      <c r="G60" s="15"/>
      <c r="H60" s="15"/>
      <c r="I60" s="14"/>
      <c r="J60" s="14"/>
      <c r="K60" s="14"/>
      <c r="L60" s="14"/>
      <c r="M60" s="14"/>
      <c r="N60" s="21">
        <v>0</v>
      </c>
      <c r="O60" s="22"/>
      <c r="P60" s="34"/>
      <c r="Q60" s="34"/>
      <c r="R60" s="34"/>
      <c r="S60" s="34"/>
      <c r="T60" s="34"/>
      <c r="U60" s="34"/>
      <c r="V60" s="34"/>
      <c r="W60" s="34"/>
      <c r="X60" s="17"/>
      <c r="Y60" s="35"/>
      <c r="AB60" s="7">
        <v>0</v>
      </c>
      <c r="AJ60" s="215"/>
      <c r="AK60" s="215"/>
    </row>
    <row r="61" spans="2:37" ht="14.65" customHeight="1">
      <c r="B61" s="20"/>
      <c r="C61" s="14"/>
      <c r="D61" s="15"/>
      <c r="E61" s="15"/>
      <c r="F61" s="15" t="s">
        <v>26</v>
      </c>
      <c r="G61" s="15"/>
      <c r="H61" s="15"/>
      <c r="I61" s="14"/>
      <c r="J61" s="14"/>
      <c r="K61" s="14"/>
      <c r="L61" s="14"/>
      <c r="M61" s="14"/>
      <c r="N61" s="21">
        <v>8645264996</v>
      </c>
      <c r="O61" s="22"/>
      <c r="P61" s="34"/>
      <c r="Q61" s="34"/>
      <c r="R61" s="34"/>
      <c r="S61" s="34"/>
      <c r="T61" s="34"/>
      <c r="U61" s="34"/>
      <c r="V61" s="34"/>
      <c r="W61" s="34"/>
      <c r="X61" s="17"/>
      <c r="Y61" s="35"/>
      <c r="AB61" s="7">
        <v>8645264996</v>
      </c>
      <c r="AJ61" s="215"/>
      <c r="AK61" s="215"/>
    </row>
    <row r="62" spans="2:37" ht="14.65" customHeight="1">
      <c r="B62" s="20"/>
      <c r="C62" s="14"/>
      <c r="D62" s="15"/>
      <c r="E62" s="15" t="s">
        <v>26</v>
      </c>
      <c r="F62" s="15"/>
      <c r="G62" s="15"/>
      <c r="H62" s="15"/>
      <c r="I62" s="14"/>
      <c r="J62" s="14"/>
      <c r="K62" s="14"/>
      <c r="L62" s="14"/>
      <c r="M62" s="14"/>
      <c r="N62" s="21">
        <v>0</v>
      </c>
      <c r="O62" s="22"/>
      <c r="P62" s="34"/>
      <c r="Q62" s="34"/>
      <c r="R62" s="34"/>
      <c r="S62" s="34"/>
      <c r="T62" s="34"/>
      <c r="U62" s="34"/>
      <c r="V62" s="34"/>
      <c r="W62" s="34"/>
      <c r="X62" s="17"/>
      <c r="Y62" s="35"/>
      <c r="AB62" s="7">
        <v>0</v>
      </c>
      <c r="AJ62" s="215"/>
      <c r="AK62" s="215"/>
    </row>
    <row r="63" spans="2:37" ht="14.65" customHeight="1">
      <c r="B63" s="20"/>
      <c r="C63" s="14"/>
      <c r="D63" s="15"/>
      <c r="E63" s="15" t="s">
        <v>44</v>
      </c>
      <c r="F63" s="15"/>
      <c r="G63" s="15"/>
      <c r="H63" s="15"/>
      <c r="I63" s="14"/>
      <c r="J63" s="14"/>
      <c r="K63" s="14"/>
      <c r="L63" s="14"/>
      <c r="M63" s="14"/>
      <c r="N63" s="21">
        <v>-178532847</v>
      </c>
      <c r="O63" s="22"/>
      <c r="P63" s="34"/>
      <c r="Q63" s="34"/>
      <c r="R63" s="34"/>
      <c r="S63" s="34"/>
      <c r="T63" s="34"/>
      <c r="U63" s="34"/>
      <c r="V63" s="34"/>
      <c r="W63" s="34"/>
      <c r="X63" s="17"/>
      <c r="Y63" s="35"/>
      <c r="AB63" s="7">
        <v>-178532847</v>
      </c>
      <c r="AJ63" s="215"/>
      <c r="AK63" s="215"/>
    </row>
    <row r="64" spans="2:37" ht="14.65" customHeight="1">
      <c r="B64" s="20"/>
      <c r="C64" s="14" t="s">
        <v>45</v>
      </c>
      <c r="D64" s="15"/>
      <c r="E64" s="16"/>
      <c r="F64" s="16"/>
      <c r="G64" s="16"/>
      <c r="H64" s="14"/>
      <c r="I64" s="14"/>
      <c r="J64" s="14"/>
      <c r="K64" s="14"/>
      <c r="L64" s="14"/>
      <c r="M64" s="14"/>
      <c r="N64" s="21">
        <v>6479238641</v>
      </c>
      <c r="O64" s="22"/>
      <c r="P64" s="34"/>
      <c r="Q64" s="34"/>
      <c r="R64" s="34"/>
      <c r="S64" s="34"/>
      <c r="T64" s="34"/>
      <c r="U64" s="34"/>
      <c r="V64" s="34"/>
      <c r="W64" s="34"/>
      <c r="X64" s="17"/>
      <c r="Y64" s="35"/>
      <c r="AB64" s="7">
        <f>IF(COUNTIF(AB65:AB73,"-")=COUNTA(AB65:AB73),"-",SUM(AB65:AB68,AB71:AB73))</f>
        <v>6479238641</v>
      </c>
      <c r="AJ64" s="215"/>
      <c r="AK64" s="215"/>
    </row>
    <row r="65" spans="2:37" ht="14.65" customHeight="1">
      <c r="B65" s="20"/>
      <c r="C65" s="14"/>
      <c r="D65" s="15" t="s">
        <v>46</v>
      </c>
      <c r="E65" s="16"/>
      <c r="F65" s="16"/>
      <c r="G65" s="16"/>
      <c r="H65" s="14"/>
      <c r="I65" s="14"/>
      <c r="J65" s="14"/>
      <c r="K65" s="14"/>
      <c r="L65" s="14"/>
      <c r="M65" s="14"/>
      <c r="N65" s="21">
        <v>3314451455</v>
      </c>
      <c r="O65" s="22"/>
      <c r="P65" s="34"/>
      <c r="Q65" s="34"/>
      <c r="R65" s="34"/>
      <c r="S65" s="34"/>
      <c r="T65" s="34"/>
      <c r="U65" s="34"/>
      <c r="V65" s="34"/>
      <c r="W65" s="34"/>
      <c r="X65" s="17"/>
      <c r="Y65" s="35"/>
      <c r="AB65" s="7">
        <v>3314451455</v>
      </c>
      <c r="AJ65" s="215"/>
      <c r="AK65" s="215"/>
    </row>
    <row r="66" spans="2:37" ht="14.65" customHeight="1">
      <c r="B66" s="20"/>
      <c r="C66" s="14"/>
      <c r="D66" s="15" t="s">
        <v>47</v>
      </c>
      <c r="E66" s="15"/>
      <c r="F66" s="24"/>
      <c r="G66" s="15"/>
      <c r="H66" s="15"/>
      <c r="I66" s="14"/>
      <c r="J66" s="14"/>
      <c r="K66" s="14"/>
      <c r="L66" s="14"/>
      <c r="M66" s="14"/>
      <c r="N66" s="21">
        <v>871846620</v>
      </c>
      <c r="O66" s="22"/>
      <c r="P66" s="34"/>
      <c r="Q66" s="34"/>
      <c r="R66" s="34"/>
      <c r="S66" s="34"/>
      <c r="T66" s="34"/>
      <c r="U66" s="34"/>
      <c r="V66" s="34"/>
      <c r="W66" s="34"/>
      <c r="X66" s="17"/>
      <c r="Y66" s="35"/>
      <c r="AB66" s="7">
        <v>871846620</v>
      </c>
      <c r="AJ66" s="215"/>
      <c r="AK66" s="215"/>
    </row>
    <row r="67" spans="2:37" ht="14.65" customHeight="1">
      <c r="B67" s="20"/>
      <c r="C67" s="14"/>
      <c r="D67" s="15" t="s">
        <v>48</v>
      </c>
      <c r="E67" s="15"/>
      <c r="F67" s="15"/>
      <c r="G67" s="15"/>
      <c r="H67" s="15"/>
      <c r="I67" s="14"/>
      <c r="J67" s="14"/>
      <c r="K67" s="14"/>
      <c r="L67" s="14"/>
      <c r="M67" s="14"/>
      <c r="N67" s="21">
        <v>1789200</v>
      </c>
      <c r="O67" s="22"/>
      <c r="P67" s="34"/>
      <c r="Q67" s="34"/>
      <c r="R67" s="34"/>
      <c r="S67" s="34"/>
      <c r="T67" s="34"/>
      <c r="U67" s="34"/>
      <c r="V67" s="34"/>
      <c r="W67" s="34"/>
      <c r="X67" s="17"/>
      <c r="Y67" s="35"/>
      <c r="AB67" s="7">
        <v>1789200</v>
      </c>
      <c r="AJ67" s="215"/>
      <c r="AK67" s="215"/>
    </row>
    <row r="68" spans="2:37" ht="14.65" customHeight="1">
      <c r="B68" s="20"/>
      <c r="C68" s="15"/>
      <c r="D68" s="15" t="s">
        <v>42</v>
      </c>
      <c r="E68" s="15"/>
      <c r="F68" s="24"/>
      <c r="G68" s="15"/>
      <c r="H68" s="15"/>
      <c r="I68" s="14"/>
      <c r="J68" s="14"/>
      <c r="K68" s="14"/>
      <c r="L68" s="14"/>
      <c r="M68" s="14"/>
      <c r="N68" s="21">
        <v>2010446338</v>
      </c>
      <c r="O68" s="22"/>
      <c r="P68" s="34"/>
      <c r="Q68" s="34"/>
      <c r="R68" s="34"/>
      <c r="S68" s="34"/>
      <c r="T68" s="34"/>
      <c r="U68" s="34"/>
      <c r="V68" s="34"/>
      <c r="W68" s="34"/>
      <c r="X68" s="17"/>
      <c r="Y68" s="35"/>
      <c r="AB68" s="7">
        <f>IF(COUNTIF(AB69:AB70,"-")=COUNTA(AB69:AB70),"-",SUM(AB69:AB70))</f>
        <v>2010446338</v>
      </c>
      <c r="AJ68" s="215"/>
      <c r="AK68" s="215"/>
    </row>
    <row r="69" spans="2:37" ht="14.65" customHeight="1">
      <c r="B69" s="20"/>
      <c r="C69" s="15"/>
      <c r="D69" s="15"/>
      <c r="E69" s="15" t="s">
        <v>49</v>
      </c>
      <c r="F69" s="15"/>
      <c r="G69" s="15"/>
      <c r="H69" s="15"/>
      <c r="I69" s="14"/>
      <c r="J69" s="14"/>
      <c r="K69" s="14"/>
      <c r="L69" s="14"/>
      <c r="M69" s="14"/>
      <c r="N69" s="21">
        <v>2010446338</v>
      </c>
      <c r="O69" s="22"/>
      <c r="P69" s="34"/>
      <c r="Q69" s="34"/>
      <c r="R69" s="34"/>
      <c r="S69" s="34"/>
      <c r="T69" s="34"/>
      <c r="U69" s="34"/>
      <c r="V69" s="34"/>
      <c r="W69" s="34"/>
      <c r="X69" s="17"/>
      <c r="Y69" s="35"/>
      <c r="AB69" s="7">
        <v>2010446338</v>
      </c>
      <c r="AJ69" s="215"/>
      <c r="AK69" s="215"/>
    </row>
    <row r="70" spans="2:37" ht="14.65" customHeight="1">
      <c r="B70" s="20"/>
      <c r="C70" s="15"/>
      <c r="D70" s="15"/>
      <c r="E70" s="15" t="s">
        <v>43</v>
      </c>
      <c r="F70" s="15"/>
      <c r="G70" s="15"/>
      <c r="H70" s="15"/>
      <c r="I70" s="14"/>
      <c r="J70" s="14"/>
      <c r="K70" s="14"/>
      <c r="L70" s="14"/>
      <c r="M70" s="14"/>
      <c r="N70" s="21">
        <v>0</v>
      </c>
      <c r="O70" s="22"/>
      <c r="P70" s="34"/>
      <c r="Q70" s="34"/>
      <c r="R70" s="34"/>
      <c r="S70" s="34"/>
      <c r="T70" s="34"/>
      <c r="U70" s="34"/>
      <c r="V70" s="34"/>
      <c r="W70" s="34"/>
      <c r="X70" s="17"/>
      <c r="Y70" s="35"/>
      <c r="AB70" s="7">
        <v>0</v>
      </c>
      <c r="AJ70" s="215"/>
      <c r="AK70" s="215"/>
    </row>
    <row r="71" spans="2:37" ht="14.65" customHeight="1">
      <c r="B71" s="20"/>
      <c r="C71" s="15"/>
      <c r="D71" s="15" t="s">
        <v>50</v>
      </c>
      <c r="E71" s="15"/>
      <c r="F71" s="15"/>
      <c r="G71" s="15"/>
      <c r="H71" s="15"/>
      <c r="I71" s="14"/>
      <c r="J71" s="14"/>
      <c r="K71" s="14"/>
      <c r="L71" s="14"/>
      <c r="M71" s="14"/>
      <c r="N71" s="21">
        <v>10675455</v>
      </c>
      <c r="O71" s="22"/>
      <c r="P71" s="34"/>
      <c r="Q71" s="34"/>
      <c r="R71" s="34"/>
      <c r="S71" s="34"/>
      <c r="T71" s="34"/>
      <c r="U71" s="34"/>
      <c r="V71" s="34"/>
      <c r="W71" s="34"/>
      <c r="X71" s="17"/>
      <c r="Y71" s="35"/>
      <c r="AB71" s="7">
        <v>10675455</v>
      </c>
      <c r="AJ71" s="215"/>
      <c r="AK71" s="215"/>
    </row>
    <row r="72" spans="2:37" ht="14.65" customHeight="1">
      <c r="B72" s="20"/>
      <c r="C72" s="15"/>
      <c r="D72" s="15" t="s">
        <v>26</v>
      </c>
      <c r="E72" s="15"/>
      <c r="F72" s="24"/>
      <c r="G72" s="15"/>
      <c r="H72" s="15"/>
      <c r="I72" s="14"/>
      <c r="J72" s="14"/>
      <c r="K72" s="14"/>
      <c r="L72" s="14"/>
      <c r="M72" s="14"/>
      <c r="N72" s="21">
        <v>343289646</v>
      </c>
      <c r="O72" s="22"/>
      <c r="P72" s="34"/>
      <c r="Q72" s="34"/>
      <c r="R72" s="34"/>
      <c r="S72" s="34"/>
      <c r="T72" s="34"/>
      <c r="U72" s="34"/>
      <c r="V72" s="34"/>
      <c r="W72" s="34"/>
      <c r="X72" s="17"/>
      <c r="Y72" s="35"/>
      <c r="AB72" s="7">
        <v>343289646</v>
      </c>
      <c r="AJ72" s="215"/>
      <c r="AK72" s="215"/>
    </row>
    <row r="73" spans="2:37" ht="14.65" customHeight="1">
      <c r="B73" s="20"/>
      <c r="C73" s="15"/>
      <c r="D73" s="34" t="s">
        <v>44</v>
      </c>
      <c r="E73" s="15"/>
      <c r="F73" s="15"/>
      <c r="G73" s="15"/>
      <c r="H73" s="15"/>
      <c r="I73" s="14"/>
      <c r="J73" s="14"/>
      <c r="K73" s="14"/>
      <c r="L73" s="14"/>
      <c r="M73" s="14"/>
      <c r="N73" s="21">
        <v>-73260073</v>
      </c>
      <c r="O73" s="22"/>
      <c r="P73" s="227"/>
      <c r="Q73" s="228"/>
      <c r="R73" s="228"/>
      <c r="S73" s="228"/>
      <c r="T73" s="228"/>
      <c r="U73" s="228"/>
      <c r="V73" s="228"/>
      <c r="W73" s="229"/>
      <c r="X73" s="36"/>
      <c r="Y73" s="37"/>
      <c r="AB73" s="7">
        <v>-73260073</v>
      </c>
      <c r="AJ73" s="215"/>
      <c r="AK73" s="215"/>
    </row>
    <row r="74" spans="2:37" ht="16.5" customHeight="1" thickBot="1">
      <c r="B74" s="20"/>
      <c r="C74" s="15" t="s">
        <v>51</v>
      </c>
      <c r="D74" s="15"/>
      <c r="E74" s="15"/>
      <c r="F74" s="15"/>
      <c r="G74" s="15"/>
      <c r="H74" s="15"/>
      <c r="I74" s="14"/>
      <c r="J74" s="14"/>
      <c r="K74" s="14"/>
      <c r="L74" s="14"/>
      <c r="M74" s="14"/>
      <c r="N74" s="21">
        <v>0</v>
      </c>
      <c r="O74" s="22"/>
      <c r="P74" s="230" t="s">
        <v>64</v>
      </c>
      <c r="Q74" s="231"/>
      <c r="R74" s="231"/>
      <c r="S74" s="231"/>
      <c r="T74" s="231"/>
      <c r="U74" s="231"/>
      <c r="V74" s="231"/>
      <c r="W74" s="232"/>
      <c r="X74" s="38">
        <v>99414858026</v>
      </c>
      <c r="Y74" s="39"/>
      <c r="AB74" s="7">
        <v>0</v>
      </c>
      <c r="AC74" s="7">
        <f>IF(AND(AC24="-",AC25="-",AC26="-"),"-",SUM(AC24,AC25,AC26))</f>
        <v>99414858026</v>
      </c>
      <c r="AJ74" s="215"/>
      <c r="AK74" s="215"/>
    </row>
    <row r="75" spans="2:37" ht="14.65" customHeight="1" thickBot="1">
      <c r="B75" s="233" t="s">
        <v>2</v>
      </c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5"/>
      <c r="N75" s="40">
        <v>142173172570</v>
      </c>
      <c r="O75" s="41"/>
      <c r="P75" s="218" t="s">
        <v>155</v>
      </c>
      <c r="Q75" s="219"/>
      <c r="R75" s="219"/>
      <c r="S75" s="219"/>
      <c r="T75" s="219"/>
      <c r="U75" s="219"/>
      <c r="V75" s="219"/>
      <c r="W75" s="236"/>
      <c r="X75" s="40">
        <v>142173172570</v>
      </c>
      <c r="Y75" s="42"/>
      <c r="AB75" s="7">
        <f>IF(AND(AB7="-",AB64="-",AB74="-"),"-",SUM(AB7,AB64,AB74))</f>
        <v>142173172570</v>
      </c>
      <c r="AC75" s="7">
        <f>IF(AND(AC22="-",AC74="-"),"-",SUM(AC22,AC74))</f>
        <v>142173172570</v>
      </c>
      <c r="AJ75" s="215"/>
      <c r="AK75" s="215"/>
    </row>
    <row r="76" spans="2:37" ht="9.75" customHeight="1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X76" s="14"/>
      <c r="Y76" s="14"/>
    </row>
    <row r="77" spans="2:37" ht="14.65" customHeight="1">
      <c r="B77" s="44"/>
      <c r="C77" s="45"/>
      <c r="D77" s="44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X77" s="43"/>
      <c r="Y77" s="43"/>
    </row>
  </sheetData>
  <mergeCells count="12">
    <mergeCell ref="P22:W22"/>
    <mergeCell ref="P29:W29"/>
    <mergeCell ref="P73:W73"/>
    <mergeCell ref="P74:W74"/>
    <mergeCell ref="B75:M75"/>
    <mergeCell ref="P75:W75"/>
    <mergeCell ref="B2:Y2"/>
    <mergeCell ref="B3:Y3"/>
    <mergeCell ref="B5:M5"/>
    <mergeCell ref="N5:O5"/>
    <mergeCell ref="P5:W5"/>
    <mergeCell ref="X5:Y5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K42"/>
  <sheetViews>
    <sheetView zoomScaleNormal="100" zoomScaleSheetLayoutView="100" workbookViewId="0">
      <selection activeCell="P4" sqref="P4"/>
    </sheetView>
  </sheetViews>
  <sheetFormatPr defaultRowHeight="13.5"/>
  <cols>
    <col min="1" max="1" width="0.625" style="5" customWidth="1"/>
    <col min="2" max="2" width="1.25" style="76" customWidth="1"/>
    <col min="3" max="11" width="2.125" style="76" customWidth="1"/>
    <col min="12" max="12" width="18.375" style="76" customWidth="1"/>
    <col min="13" max="13" width="21.625" style="76" bestFit="1" customWidth="1"/>
    <col min="14" max="14" width="2.5" style="76" customWidth="1"/>
    <col min="15" max="15" width="0.625" style="76" customWidth="1"/>
    <col min="16" max="16" width="9" style="5"/>
    <col min="17" max="17" width="0" style="5" hidden="1" customWidth="1"/>
    <col min="18" max="16384" width="9" style="5"/>
  </cols>
  <sheetData>
    <row r="1" spans="2:37">
      <c r="B1" s="46"/>
      <c r="C1" s="46"/>
      <c r="D1" s="46"/>
      <c r="E1" s="46"/>
      <c r="F1" s="46"/>
      <c r="G1" s="46"/>
      <c r="H1" s="46"/>
      <c r="I1" s="2"/>
      <c r="J1" s="2"/>
      <c r="K1" s="2"/>
      <c r="L1" s="2"/>
      <c r="M1" s="2"/>
      <c r="N1" s="2"/>
      <c r="O1" s="47"/>
    </row>
    <row r="2" spans="2:37" ht="24">
      <c r="B2" s="237" t="s">
        <v>163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48"/>
    </row>
    <row r="3" spans="2:37" ht="17.25">
      <c r="B3" s="238" t="s">
        <v>164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48"/>
    </row>
    <row r="4" spans="2:37" ht="17.25">
      <c r="B4" s="238" t="s">
        <v>165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48"/>
    </row>
    <row r="5" spans="2:37" ht="18" thickBot="1">
      <c r="B5" s="49"/>
      <c r="C5" s="48"/>
      <c r="D5" s="48"/>
      <c r="E5" s="48"/>
      <c r="F5" s="48"/>
      <c r="G5" s="48"/>
      <c r="H5" s="48"/>
      <c r="I5" s="48"/>
      <c r="J5" s="48"/>
      <c r="K5" s="48"/>
      <c r="L5" s="50"/>
      <c r="M5" s="48"/>
      <c r="N5" s="50" t="s">
        <v>0</v>
      </c>
      <c r="O5" s="48"/>
    </row>
    <row r="6" spans="2:37" ht="18" thickBot="1">
      <c r="B6" s="239" t="s">
        <v>1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1" t="s">
        <v>151</v>
      </c>
      <c r="N6" s="242"/>
      <c r="O6" s="48"/>
    </row>
    <row r="7" spans="2:37">
      <c r="B7" s="51"/>
      <c r="C7" s="52" t="s">
        <v>69</v>
      </c>
      <c r="D7" s="52"/>
      <c r="E7" s="53"/>
      <c r="F7" s="52"/>
      <c r="G7" s="52"/>
      <c r="H7" s="52"/>
      <c r="I7" s="52"/>
      <c r="J7" s="53"/>
      <c r="K7" s="53"/>
      <c r="L7" s="53"/>
      <c r="M7" s="54">
        <v>65563780012</v>
      </c>
      <c r="N7" s="55"/>
      <c r="O7" s="56"/>
      <c r="AK7" s="212"/>
    </row>
    <row r="8" spans="2:37">
      <c r="B8" s="51"/>
      <c r="C8" s="52"/>
      <c r="D8" s="52" t="s">
        <v>70</v>
      </c>
      <c r="E8" s="52"/>
      <c r="F8" s="52"/>
      <c r="G8" s="52"/>
      <c r="H8" s="52"/>
      <c r="I8" s="52"/>
      <c r="J8" s="53"/>
      <c r="K8" s="53"/>
      <c r="L8" s="53"/>
      <c r="M8" s="54">
        <v>21705337628</v>
      </c>
      <c r="N8" s="57"/>
      <c r="O8" s="56"/>
      <c r="AK8" s="212"/>
    </row>
    <row r="9" spans="2:37">
      <c r="B9" s="51"/>
      <c r="C9" s="52"/>
      <c r="D9" s="52"/>
      <c r="E9" s="52" t="s">
        <v>71</v>
      </c>
      <c r="F9" s="52"/>
      <c r="G9" s="52"/>
      <c r="H9" s="52"/>
      <c r="I9" s="52"/>
      <c r="J9" s="53"/>
      <c r="K9" s="53"/>
      <c r="L9" s="53"/>
      <c r="M9" s="54">
        <v>8435640161</v>
      </c>
      <c r="N9" s="57"/>
      <c r="O9" s="56"/>
      <c r="AK9" s="212"/>
    </row>
    <row r="10" spans="2:37">
      <c r="B10" s="51"/>
      <c r="C10" s="52"/>
      <c r="D10" s="52"/>
      <c r="E10" s="52"/>
      <c r="F10" s="52" t="s">
        <v>72</v>
      </c>
      <c r="G10" s="52"/>
      <c r="H10" s="52"/>
      <c r="I10" s="52"/>
      <c r="J10" s="53"/>
      <c r="K10" s="53"/>
      <c r="L10" s="53"/>
      <c r="M10" s="54">
        <v>6865609719</v>
      </c>
      <c r="N10" s="57"/>
      <c r="O10" s="56"/>
      <c r="AK10" s="212"/>
    </row>
    <row r="11" spans="2:37">
      <c r="B11" s="51"/>
      <c r="C11" s="52"/>
      <c r="D11" s="52"/>
      <c r="E11" s="52"/>
      <c r="F11" s="52" t="s">
        <v>73</v>
      </c>
      <c r="G11" s="52"/>
      <c r="H11" s="52"/>
      <c r="I11" s="52"/>
      <c r="J11" s="53"/>
      <c r="K11" s="53"/>
      <c r="L11" s="53"/>
      <c r="M11" s="54">
        <v>516979168</v>
      </c>
      <c r="N11" s="57"/>
      <c r="O11" s="56"/>
      <c r="AK11" s="212"/>
    </row>
    <row r="12" spans="2:37">
      <c r="B12" s="51"/>
      <c r="C12" s="52"/>
      <c r="D12" s="52"/>
      <c r="E12" s="52"/>
      <c r="F12" s="52" t="s">
        <v>74</v>
      </c>
      <c r="G12" s="52"/>
      <c r="H12" s="52"/>
      <c r="I12" s="52"/>
      <c r="J12" s="53"/>
      <c r="K12" s="53"/>
      <c r="L12" s="53"/>
      <c r="M12" s="54">
        <v>-9068</v>
      </c>
      <c r="N12" s="57"/>
      <c r="O12" s="56"/>
      <c r="AK12" s="212"/>
    </row>
    <row r="13" spans="2:37">
      <c r="B13" s="51"/>
      <c r="C13" s="52"/>
      <c r="D13" s="52"/>
      <c r="E13" s="52"/>
      <c r="F13" s="52" t="s">
        <v>26</v>
      </c>
      <c r="G13" s="52"/>
      <c r="H13" s="52"/>
      <c r="I13" s="52"/>
      <c r="J13" s="53"/>
      <c r="K13" s="53"/>
      <c r="L13" s="53"/>
      <c r="M13" s="54">
        <v>1053060342</v>
      </c>
      <c r="N13" s="57"/>
      <c r="O13" s="56"/>
      <c r="AK13" s="212"/>
    </row>
    <row r="14" spans="2:37">
      <c r="B14" s="51"/>
      <c r="C14" s="52"/>
      <c r="D14" s="52"/>
      <c r="E14" s="52" t="s">
        <v>75</v>
      </c>
      <c r="F14" s="52"/>
      <c r="G14" s="52"/>
      <c r="H14" s="52"/>
      <c r="I14" s="52"/>
      <c r="J14" s="53"/>
      <c r="K14" s="53"/>
      <c r="L14" s="53"/>
      <c r="M14" s="54">
        <v>12268278764</v>
      </c>
      <c r="N14" s="57"/>
      <c r="O14" s="56"/>
      <c r="AK14" s="212"/>
    </row>
    <row r="15" spans="2:37">
      <c r="B15" s="51"/>
      <c r="C15" s="52"/>
      <c r="D15" s="52"/>
      <c r="E15" s="52"/>
      <c r="F15" s="52" t="s">
        <v>76</v>
      </c>
      <c r="G15" s="52"/>
      <c r="H15" s="52"/>
      <c r="I15" s="52"/>
      <c r="J15" s="53"/>
      <c r="K15" s="53"/>
      <c r="L15" s="53"/>
      <c r="M15" s="54">
        <v>9865676323</v>
      </c>
      <c r="N15" s="57"/>
      <c r="O15" s="56"/>
      <c r="AK15" s="212"/>
    </row>
    <row r="16" spans="2:37">
      <c r="B16" s="51"/>
      <c r="C16" s="52"/>
      <c r="D16" s="52"/>
      <c r="E16" s="52"/>
      <c r="F16" s="52" t="s">
        <v>77</v>
      </c>
      <c r="G16" s="52"/>
      <c r="H16" s="52"/>
      <c r="I16" s="52"/>
      <c r="J16" s="53"/>
      <c r="K16" s="53"/>
      <c r="L16" s="53"/>
      <c r="M16" s="54">
        <v>553106668</v>
      </c>
      <c r="N16" s="57"/>
      <c r="O16" s="56"/>
      <c r="AK16" s="212"/>
    </row>
    <row r="17" spans="2:37">
      <c r="B17" s="51"/>
      <c r="C17" s="52"/>
      <c r="D17" s="52"/>
      <c r="E17" s="52"/>
      <c r="F17" s="52" t="s">
        <v>78</v>
      </c>
      <c r="G17" s="52"/>
      <c r="H17" s="52"/>
      <c r="I17" s="52"/>
      <c r="J17" s="53"/>
      <c r="K17" s="53"/>
      <c r="L17" s="53"/>
      <c r="M17" s="54">
        <v>1761134290</v>
      </c>
      <c r="N17" s="57"/>
      <c r="O17" s="56"/>
      <c r="AK17" s="212"/>
    </row>
    <row r="18" spans="2:37">
      <c r="B18" s="51"/>
      <c r="C18" s="52"/>
      <c r="D18" s="52"/>
      <c r="E18" s="52"/>
      <c r="F18" s="52" t="s">
        <v>26</v>
      </c>
      <c r="G18" s="52"/>
      <c r="H18" s="52"/>
      <c r="I18" s="52"/>
      <c r="J18" s="53"/>
      <c r="K18" s="53"/>
      <c r="L18" s="53"/>
      <c r="M18" s="54">
        <v>88361483</v>
      </c>
      <c r="N18" s="57"/>
      <c r="O18" s="56"/>
      <c r="AK18" s="212"/>
    </row>
    <row r="19" spans="2:37">
      <c r="B19" s="51"/>
      <c r="C19" s="52"/>
      <c r="D19" s="52"/>
      <c r="E19" s="52" t="s">
        <v>79</v>
      </c>
      <c r="F19" s="52"/>
      <c r="G19" s="52"/>
      <c r="H19" s="52"/>
      <c r="I19" s="52"/>
      <c r="J19" s="53"/>
      <c r="K19" s="53"/>
      <c r="L19" s="53"/>
      <c r="M19" s="54">
        <v>1001418703</v>
      </c>
      <c r="N19" s="57"/>
      <c r="O19" s="56"/>
      <c r="AK19" s="212"/>
    </row>
    <row r="20" spans="2:37">
      <c r="B20" s="51"/>
      <c r="C20" s="52"/>
      <c r="D20" s="52"/>
      <c r="E20" s="53"/>
      <c r="F20" s="53" t="s">
        <v>80</v>
      </c>
      <c r="G20" s="53"/>
      <c r="H20" s="52"/>
      <c r="I20" s="52"/>
      <c r="J20" s="53"/>
      <c r="K20" s="53"/>
      <c r="L20" s="53"/>
      <c r="M20" s="54">
        <v>418691084</v>
      </c>
      <c r="N20" s="57"/>
      <c r="O20" s="56"/>
      <c r="AK20" s="212"/>
    </row>
    <row r="21" spans="2:37">
      <c r="B21" s="51"/>
      <c r="C21" s="52"/>
      <c r="D21" s="52"/>
      <c r="E21" s="53"/>
      <c r="F21" s="52" t="s">
        <v>81</v>
      </c>
      <c r="G21" s="52"/>
      <c r="H21" s="52"/>
      <c r="I21" s="52"/>
      <c r="J21" s="53"/>
      <c r="K21" s="53"/>
      <c r="L21" s="53"/>
      <c r="M21" s="54">
        <v>243918796</v>
      </c>
      <c r="N21" s="57"/>
      <c r="O21" s="56"/>
      <c r="AK21" s="212"/>
    </row>
    <row r="22" spans="2:37">
      <c r="B22" s="51"/>
      <c r="C22" s="52"/>
      <c r="D22" s="52"/>
      <c r="E22" s="53"/>
      <c r="F22" s="52" t="s">
        <v>26</v>
      </c>
      <c r="G22" s="52"/>
      <c r="H22" s="52"/>
      <c r="I22" s="52"/>
      <c r="J22" s="53"/>
      <c r="K22" s="53"/>
      <c r="L22" s="53"/>
      <c r="M22" s="54">
        <v>338808823</v>
      </c>
      <c r="N22" s="57"/>
      <c r="O22" s="56"/>
      <c r="AK22" s="212"/>
    </row>
    <row r="23" spans="2:37">
      <c r="B23" s="51"/>
      <c r="C23" s="52"/>
      <c r="D23" s="53" t="s">
        <v>82</v>
      </c>
      <c r="E23" s="53"/>
      <c r="F23" s="52"/>
      <c r="G23" s="52"/>
      <c r="H23" s="52"/>
      <c r="I23" s="52"/>
      <c r="J23" s="53"/>
      <c r="K23" s="53"/>
      <c r="L23" s="53"/>
      <c r="M23" s="54">
        <v>43858442384</v>
      </c>
      <c r="N23" s="57"/>
      <c r="O23" s="56"/>
      <c r="AK23" s="212"/>
    </row>
    <row r="24" spans="2:37">
      <c r="B24" s="51"/>
      <c r="C24" s="52"/>
      <c r="D24" s="52"/>
      <c r="E24" s="52" t="s">
        <v>83</v>
      </c>
      <c r="F24" s="52"/>
      <c r="G24" s="52"/>
      <c r="H24" s="52"/>
      <c r="I24" s="52"/>
      <c r="J24" s="53"/>
      <c r="K24" s="53"/>
      <c r="L24" s="53"/>
      <c r="M24" s="54">
        <v>26282213602</v>
      </c>
      <c r="N24" s="57"/>
      <c r="O24" s="56"/>
      <c r="AK24" s="212"/>
    </row>
    <row r="25" spans="2:37">
      <c r="B25" s="51"/>
      <c r="C25" s="52"/>
      <c r="D25" s="52"/>
      <c r="E25" s="52" t="s">
        <v>84</v>
      </c>
      <c r="F25" s="52"/>
      <c r="G25" s="52"/>
      <c r="H25" s="52"/>
      <c r="I25" s="52"/>
      <c r="J25" s="53"/>
      <c r="K25" s="53"/>
      <c r="L25" s="53"/>
      <c r="M25" s="54">
        <v>17263411883</v>
      </c>
      <c r="N25" s="57"/>
      <c r="O25" s="56"/>
      <c r="AK25" s="212"/>
    </row>
    <row r="26" spans="2:37">
      <c r="B26" s="51"/>
      <c r="C26" s="52"/>
      <c r="D26" s="52"/>
      <c r="E26" s="52" t="s">
        <v>85</v>
      </c>
      <c r="F26" s="52"/>
      <c r="G26" s="52"/>
      <c r="H26" s="52"/>
      <c r="I26" s="52"/>
      <c r="J26" s="53"/>
      <c r="K26" s="53"/>
      <c r="L26" s="53"/>
      <c r="M26" s="54">
        <v>309103000</v>
      </c>
      <c r="N26" s="57"/>
      <c r="O26" s="56"/>
      <c r="AK26" s="212"/>
    </row>
    <row r="27" spans="2:37">
      <c r="B27" s="51"/>
      <c r="C27" s="52"/>
      <c r="D27" s="52"/>
      <c r="E27" s="52" t="s">
        <v>26</v>
      </c>
      <c r="F27" s="52"/>
      <c r="G27" s="52"/>
      <c r="H27" s="52"/>
      <c r="I27" s="52"/>
      <c r="J27" s="53"/>
      <c r="K27" s="53"/>
      <c r="L27" s="53"/>
      <c r="M27" s="54">
        <v>3713899</v>
      </c>
      <c r="N27" s="57"/>
      <c r="O27" s="56"/>
      <c r="AK27" s="212"/>
    </row>
    <row r="28" spans="2:37">
      <c r="B28" s="51"/>
      <c r="C28" s="52" t="s">
        <v>86</v>
      </c>
      <c r="D28" s="52"/>
      <c r="E28" s="52"/>
      <c r="F28" s="52"/>
      <c r="G28" s="52"/>
      <c r="H28" s="52"/>
      <c r="I28" s="52"/>
      <c r="J28" s="53"/>
      <c r="K28" s="53"/>
      <c r="L28" s="53"/>
      <c r="M28" s="54">
        <v>4704866615</v>
      </c>
      <c r="N28" s="57"/>
      <c r="O28" s="56"/>
      <c r="AK28" s="212"/>
    </row>
    <row r="29" spans="2:37">
      <c r="B29" s="51"/>
      <c r="C29" s="52"/>
      <c r="D29" s="52" t="s">
        <v>87</v>
      </c>
      <c r="E29" s="52"/>
      <c r="F29" s="52"/>
      <c r="G29" s="52"/>
      <c r="H29" s="52"/>
      <c r="I29" s="52"/>
      <c r="J29" s="58"/>
      <c r="K29" s="58"/>
      <c r="L29" s="58"/>
      <c r="M29" s="54">
        <v>2523565318</v>
      </c>
      <c r="N29" s="57"/>
      <c r="O29" s="56"/>
      <c r="AK29" s="212"/>
    </row>
    <row r="30" spans="2:37">
      <c r="B30" s="51"/>
      <c r="C30" s="52"/>
      <c r="D30" s="52" t="s">
        <v>26</v>
      </c>
      <c r="E30" s="52"/>
      <c r="F30" s="53"/>
      <c r="G30" s="52"/>
      <c r="H30" s="52"/>
      <c r="I30" s="52"/>
      <c r="J30" s="58"/>
      <c r="K30" s="58"/>
      <c r="L30" s="58"/>
      <c r="M30" s="54">
        <v>2181301297</v>
      </c>
      <c r="N30" s="57"/>
      <c r="O30" s="56"/>
      <c r="AK30" s="212"/>
    </row>
    <row r="31" spans="2:37">
      <c r="B31" s="59" t="s">
        <v>68</v>
      </c>
      <c r="C31" s="60"/>
      <c r="D31" s="60"/>
      <c r="E31" s="60"/>
      <c r="F31" s="60"/>
      <c r="G31" s="60"/>
      <c r="H31" s="60"/>
      <c r="I31" s="60"/>
      <c r="J31" s="61"/>
      <c r="K31" s="61"/>
      <c r="L31" s="61"/>
      <c r="M31" s="62">
        <v>-60858913397</v>
      </c>
      <c r="N31" s="63"/>
      <c r="O31" s="56"/>
      <c r="AK31" s="212"/>
    </row>
    <row r="32" spans="2:37">
      <c r="B32" s="51"/>
      <c r="C32" s="52" t="s">
        <v>89</v>
      </c>
      <c r="D32" s="52"/>
      <c r="E32" s="53"/>
      <c r="F32" s="52"/>
      <c r="G32" s="52"/>
      <c r="H32" s="52"/>
      <c r="I32" s="52"/>
      <c r="J32" s="53"/>
      <c r="K32" s="53"/>
      <c r="L32" s="53"/>
      <c r="M32" s="54">
        <v>361666911</v>
      </c>
      <c r="N32" s="55"/>
      <c r="O32" s="56"/>
      <c r="AK32" s="212"/>
    </row>
    <row r="33" spans="2:37">
      <c r="B33" s="51"/>
      <c r="C33" s="52"/>
      <c r="D33" s="53" t="s">
        <v>90</v>
      </c>
      <c r="E33" s="53"/>
      <c r="F33" s="52"/>
      <c r="G33" s="52"/>
      <c r="H33" s="52"/>
      <c r="I33" s="52"/>
      <c r="J33" s="53"/>
      <c r="K33" s="53"/>
      <c r="L33" s="53"/>
      <c r="M33" s="54">
        <v>0</v>
      </c>
      <c r="N33" s="57"/>
      <c r="O33" s="56"/>
      <c r="AK33" s="212"/>
    </row>
    <row r="34" spans="2:37">
      <c r="B34" s="51"/>
      <c r="C34" s="52"/>
      <c r="D34" s="53" t="s">
        <v>91</v>
      </c>
      <c r="E34" s="53"/>
      <c r="F34" s="52"/>
      <c r="G34" s="52"/>
      <c r="H34" s="52"/>
      <c r="I34" s="52"/>
      <c r="J34" s="53"/>
      <c r="K34" s="53"/>
      <c r="L34" s="53"/>
      <c r="M34" s="54">
        <v>286119365</v>
      </c>
      <c r="N34" s="57"/>
      <c r="O34" s="56"/>
      <c r="AK34" s="212"/>
    </row>
    <row r="35" spans="2:37">
      <c r="B35" s="51"/>
      <c r="C35" s="52"/>
      <c r="D35" s="52" t="s">
        <v>92</v>
      </c>
      <c r="E35" s="52"/>
      <c r="F35" s="52"/>
      <c r="G35" s="52"/>
      <c r="H35" s="52"/>
      <c r="I35" s="52"/>
      <c r="J35" s="53"/>
      <c r="K35" s="53"/>
      <c r="L35" s="53"/>
      <c r="M35" s="54">
        <v>0</v>
      </c>
      <c r="N35" s="57"/>
      <c r="O35" s="56"/>
      <c r="AK35" s="212"/>
    </row>
    <row r="36" spans="2:37">
      <c r="B36" s="51"/>
      <c r="C36" s="52"/>
      <c r="D36" s="52" t="s">
        <v>26</v>
      </c>
      <c r="E36" s="52"/>
      <c r="F36" s="52"/>
      <c r="G36" s="52"/>
      <c r="H36" s="52"/>
      <c r="I36" s="52"/>
      <c r="J36" s="53"/>
      <c r="K36" s="53"/>
      <c r="L36" s="53"/>
      <c r="M36" s="54">
        <v>75547546</v>
      </c>
      <c r="N36" s="57"/>
      <c r="O36" s="56"/>
      <c r="AK36" s="212"/>
    </row>
    <row r="37" spans="2:37">
      <c r="B37" s="51"/>
      <c r="C37" s="52" t="s">
        <v>93</v>
      </c>
      <c r="D37" s="52"/>
      <c r="E37" s="52"/>
      <c r="F37" s="52"/>
      <c r="G37" s="52"/>
      <c r="H37" s="52"/>
      <c r="I37" s="52"/>
      <c r="J37" s="58"/>
      <c r="K37" s="58"/>
      <c r="L37" s="58"/>
      <c r="M37" s="54">
        <v>68813636</v>
      </c>
      <c r="N37" s="55"/>
      <c r="O37" s="56"/>
      <c r="AK37" s="212"/>
    </row>
    <row r="38" spans="2:37">
      <c r="B38" s="51"/>
      <c r="C38" s="52"/>
      <c r="D38" s="52" t="s">
        <v>94</v>
      </c>
      <c r="E38" s="52"/>
      <c r="F38" s="52"/>
      <c r="G38" s="52"/>
      <c r="H38" s="52"/>
      <c r="I38" s="52"/>
      <c r="J38" s="58"/>
      <c r="K38" s="58"/>
      <c r="L38" s="58"/>
      <c r="M38" s="54">
        <v>25637030</v>
      </c>
      <c r="N38" s="57"/>
      <c r="O38" s="56"/>
      <c r="AK38" s="212"/>
    </row>
    <row r="39" spans="2:37" ht="14.25" thickBot="1">
      <c r="B39" s="51"/>
      <c r="C39" s="52"/>
      <c r="D39" s="52" t="s">
        <v>26</v>
      </c>
      <c r="E39" s="52"/>
      <c r="F39" s="52"/>
      <c r="G39" s="52"/>
      <c r="H39" s="52"/>
      <c r="I39" s="52"/>
      <c r="J39" s="58"/>
      <c r="K39" s="58"/>
      <c r="L39" s="58"/>
      <c r="M39" s="54">
        <v>43176606</v>
      </c>
      <c r="N39" s="57"/>
      <c r="O39" s="56"/>
      <c r="AK39" s="212"/>
    </row>
    <row r="40" spans="2:37" ht="14.25" thickBot="1">
      <c r="B40" s="64" t="s">
        <v>88</v>
      </c>
      <c r="C40" s="65"/>
      <c r="D40" s="65"/>
      <c r="E40" s="65"/>
      <c r="F40" s="65"/>
      <c r="G40" s="65"/>
      <c r="H40" s="65"/>
      <c r="I40" s="65"/>
      <c r="J40" s="66"/>
      <c r="K40" s="66"/>
      <c r="L40" s="66"/>
      <c r="M40" s="67">
        <v>-61151766672</v>
      </c>
      <c r="N40" s="68"/>
      <c r="O40" s="56"/>
      <c r="AK40" s="212"/>
    </row>
    <row r="41" spans="2:37" s="69" customFormat="1" ht="3.75" customHeight="1">
      <c r="B41" s="70"/>
      <c r="C41" s="70"/>
      <c r="D41" s="71"/>
      <c r="E41" s="71"/>
      <c r="F41" s="71"/>
      <c r="G41" s="71"/>
      <c r="H41" s="71"/>
      <c r="I41" s="72"/>
      <c r="J41" s="72"/>
      <c r="K41" s="72"/>
    </row>
    <row r="42" spans="2:37" s="69" customFormat="1" ht="15.6" customHeight="1">
      <c r="B42" s="73"/>
      <c r="C42" s="73"/>
      <c r="D42" s="74"/>
      <c r="E42" s="74"/>
      <c r="F42" s="74"/>
      <c r="G42" s="74"/>
      <c r="H42" s="74"/>
      <c r="I42" s="75"/>
      <c r="J42" s="75"/>
      <c r="K42" s="75"/>
    </row>
  </sheetData>
  <mergeCells count="5">
    <mergeCell ref="B2:N2"/>
    <mergeCell ref="B3:N3"/>
    <mergeCell ref="B4:N4"/>
    <mergeCell ref="B6:L6"/>
    <mergeCell ref="M6:N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W28"/>
  <sheetViews>
    <sheetView showGridLines="0" zoomScaleNormal="100" zoomScaleSheetLayoutView="100" workbookViewId="0">
      <selection activeCell="S5" sqref="S5"/>
    </sheetView>
  </sheetViews>
  <sheetFormatPr defaultRowHeight="12.75"/>
  <cols>
    <col min="1" max="1" width="1.125" style="78" customWidth="1"/>
    <col min="2" max="2" width="1.625" style="78" customWidth="1"/>
    <col min="3" max="8" width="2" style="78" customWidth="1"/>
    <col min="9" max="9" width="15.375" style="78" customWidth="1"/>
    <col min="10" max="10" width="21.625" style="78" bestFit="1" customWidth="1"/>
    <col min="11" max="11" width="3" style="78" bestFit="1" customWidth="1"/>
    <col min="12" max="12" width="21.625" style="78" bestFit="1" customWidth="1"/>
    <col min="13" max="13" width="3" style="78" bestFit="1" customWidth="1"/>
    <col min="14" max="14" width="21.625" style="78" bestFit="1" customWidth="1"/>
    <col min="15" max="15" width="3" style="78" bestFit="1" customWidth="1"/>
    <col min="16" max="16" width="21.625" style="78" customWidth="1"/>
    <col min="17" max="17" width="3" style="78" customWidth="1"/>
    <col min="18" max="18" width="1" style="78" customWidth="1"/>
    <col min="19" max="19" width="9" style="78"/>
    <col min="20" max="23" width="0" style="78" hidden="1" customWidth="1"/>
    <col min="24" max="16384" width="9" style="78"/>
  </cols>
  <sheetData>
    <row r="2" spans="1:23" ht="24">
      <c r="A2" s="77"/>
      <c r="B2" s="243" t="s">
        <v>166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</row>
    <row r="3" spans="1:23" ht="17.25">
      <c r="A3" s="79"/>
      <c r="B3" s="244" t="s">
        <v>164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</row>
    <row r="4" spans="1:23" ht="17.25">
      <c r="A4" s="79"/>
      <c r="B4" s="244" t="s">
        <v>165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</row>
    <row r="5" spans="1:23" ht="15.75" customHeight="1" thickBot="1">
      <c r="A5" s="80"/>
      <c r="B5" s="81"/>
      <c r="C5" s="81"/>
      <c r="D5" s="81"/>
      <c r="E5" s="81"/>
      <c r="F5" s="81"/>
      <c r="G5" s="81"/>
      <c r="H5" s="81"/>
      <c r="I5" s="82"/>
      <c r="J5" s="81"/>
      <c r="K5" s="82"/>
      <c r="L5" s="81"/>
      <c r="M5" s="81"/>
      <c r="N5" s="81"/>
      <c r="O5" s="81"/>
      <c r="P5" s="81"/>
      <c r="Q5" s="82" t="s">
        <v>0</v>
      </c>
    </row>
    <row r="6" spans="1:23" ht="12.75" customHeight="1">
      <c r="A6" s="83"/>
      <c r="B6" s="245" t="s">
        <v>1</v>
      </c>
      <c r="C6" s="246"/>
      <c r="D6" s="246"/>
      <c r="E6" s="246"/>
      <c r="F6" s="246"/>
      <c r="G6" s="246"/>
      <c r="H6" s="246"/>
      <c r="I6" s="247"/>
      <c r="J6" s="251" t="s">
        <v>156</v>
      </c>
      <c r="K6" s="246"/>
      <c r="L6" s="84"/>
      <c r="M6" s="84"/>
      <c r="N6" s="84"/>
      <c r="O6" s="84"/>
      <c r="P6" s="84"/>
      <c r="Q6" s="85"/>
    </row>
    <row r="7" spans="1:23" ht="29.25" customHeight="1" thickBot="1">
      <c r="A7" s="83"/>
      <c r="B7" s="248"/>
      <c r="C7" s="249"/>
      <c r="D7" s="249"/>
      <c r="E7" s="249"/>
      <c r="F7" s="249"/>
      <c r="G7" s="249"/>
      <c r="H7" s="249"/>
      <c r="I7" s="250"/>
      <c r="J7" s="252"/>
      <c r="K7" s="249"/>
      <c r="L7" s="253" t="s">
        <v>157</v>
      </c>
      <c r="M7" s="254"/>
      <c r="N7" s="253" t="s">
        <v>158</v>
      </c>
      <c r="O7" s="254"/>
      <c r="P7" s="253" t="s">
        <v>67</v>
      </c>
      <c r="Q7" s="255"/>
    </row>
    <row r="8" spans="1:23" ht="15.95" customHeight="1">
      <c r="A8" s="86"/>
      <c r="B8" s="87" t="s">
        <v>95</v>
      </c>
      <c r="C8" s="88"/>
      <c r="D8" s="88"/>
      <c r="E8" s="88"/>
      <c r="F8" s="88"/>
      <c r="G8" s="88"/>
      <c r="H8" s="88"/>
      <c r="I8" s="89"/>
      <c r="J8" s="90">
        <v>97191825082</v>
      </c>
      <c r="K8" s="91"/>
      <c r="L8" s="90">
        <v>132992721479</v>
      </c>
      <c r="M8" s="92"/>
      <c r="N8" s="90">
        <v>-35800896397</v>
      </c>
      <c r="O8" s="92"/>
      <c r="P8" s="93">
        <v>0</v>
      </c>
      <c r="Q8" s="94"/>
      <c r="T8" s="213" t="str">
        <f t="shared" ref="T8:T13" si="0">IF(COUNTIF(U8:W8,"-")=COUNTA(U8:W8),"-",SUM(U8:W8))</f>
        <v>-</v>
      </c>
      <c r="U8" s="213" t="s">
        <v>7</v>
      </c>
      <c r="V8" s="213" t="s">
        <v>7</v>
      </c>
      <c r="W8" s="213" t="s">
        <v>7</v>
      </c>
    </row>
    <row r="9" spans="1:23" ht="15.95" customHeight="1">
      <c r="A9" s="86"/>
      <c r="B9" s="20"/>
      <c r="C9" s="15" t="s">
        <v>96</v>
      </c>
      <c r="D9" s="15"/>
      <c r="E9" s="15"/>
      <c r="F9" s="15"/>
      <c r="G9" s="15"/>
      <c r="H9" s="15"/>
      <c r="I9" s="95"/>
      <c r="J9" s="96">
        <v>-61151766672</v>
      </c>
      <c r="K9" s="97"/>
      <c r="L9" s="260"/>
      <c r="M9" s="261"/>
      <c r="N9" s="96">
        <v>-61151766672</v>
      </c>
      <c r="O9" s="98"/>
      <c r="P9" s="99">
        <v>0</v>
      </c>
      <c r="Q9" s="100"/>
      <c r="T9" s="213" t="str">
        <f t="shared" si="0"/>
        <v>-</v>
      </c>
      <c r="U9" s="213" t="s">
        <v>7</v>
      </c>
      <c r="V9" s="213" t="s">
        <v>7</v>
      </c>
      <c r="W9" s="213" t="s">
        <v>7</v>
      </c>
    </row>
    <row r="10" spans="1:23" ht="15.95" customHeight="1">
      <c r="A10" s="83"/>
      <c r="B10" s="101"/>
      <c r="C10" s="95" t="s">
        <v>97</v>
      </c>
      <c r="D10" s="95"/>
      <c r="E10" s="95"/>
      <c r="F10" s="95"/>
      <c r="G10" s="95"/>
      <c r="H10" s="95"/>
      <c r="I10" s="95"/>
      <c r="J10" s="96">
        <v>63283447363</v>
      </c>
      <c r="K10" s="97"/>
      <c r="L10" s="262"/>
      <c r="M10" s="263"/>
      <c r="N10" s="96">
        <v>63283447363</v>
      </c>
      <c r="O10" s="98"/>
      <c r="P10" s="99">
        <v>0</v>
      </c>
      <c r="Q10" s="102"/>
      <c r="T10" s="213" t="str">
        <f t="shared" si="0"/>
        <v>-</v>
      </c>
      <c r="U10" s="213" t="s">
        <v>7</v>
      </c>
      <c r="V10" s="213" t="str">
        <f>IF(COUNTIF(V11:V12,"-")=COUNTA(V11:V12),"-",SUM(V11:V12))</f>
        <v>-</v>
      </c>
      <c r="W10" s="213" t="str">
        <f>IF(COUNTIF(W11:W12,"-")=COUNTA(W11:W12),"-",SUM(W11:W12))</f>
        <v>-</v>
      </c>
    </row>
    <row r="11" spans="1:23" ht="15.95" customHeight="1">
      <c r="A11" s="83"/>
      <c r="B11" s="103"/>
      <c r="C11" s="95"/>
      <c r="D11" s="104" t="s">
        <v>98</v>
      </c>
      <c r="E11" s="104"/>
      <c r="F11" s="104"/>
      <c r="G11" s="104"/>
      <c r="H11" s="104"/>
      <c r="I11" s="95"/>
      <c r="J11" s="96">
        <v>44533603649</v>
      </c>
      <c r="K11" s="97"/>
      <c r="L11" s="262"/>
      <c r="M11" s="263"/>
      <c r="N11" s="96">
        <v>44533603649</v>
      </c>
      <c r="O11" s="98"/>
      <c r="P11" s="99">
        <v>0</v>
      </c>
      <c r="Q11" s="102"/>
      <c r="T11" s="213" t="str">
        <f t="shared" si="0"/>
        <v>-</v>
      </c>
      <c r="U11" s="213" t="s">
        <v>7</v>
      </c>
      <c r="V11" s="213" t="s">
        <v>7</v>
      </c>
      <c r="W11" s="213" t="s">
        <v>7</v>
      </c>
    </row>
    <row r="12" spans="1:23" ht="15.95" customHeight="1">
      <c r="A12" s="83"/>
      <c r="B12" s="105"/>
      <c r="C12" s="106"/>
      <c r="D12" s="106" t="s">
        <v>99</v>
      </c>
      <c r="E12" s="106"/>
      <c r="F12" s="106"/>
      <c r="G12" s="106"/>
      <c r="H12" s="106"/>
      <c r="I12" s="107"/>
      <c r="J12" s="108">
        <v>18749843714</v>
      </c>
      <c r="K12" s="109"/>
      <c r="L12" s="264"/>
      <c r="M12" s="265"/>
      <c r="N12" s="108">
        <v>18749843714</v>
      </c>
      <c r="O12" s="110"/>
      <c r="P12" s="111">
        <v>0</v>
      </c>
      <c r="Q12" s="112"/>
      <c r="T12" s="213" t="str">
        <f t="shared" si="0"/>
        <v>-</v>
      </c>
      <c r="U12" s="213" t="s">
        <v>7</v>
      </c>
      <c r="V12" s="213" t="s">
        <v>7</v>
      </c>
      <c r="W12" s="213" t="s">
        <v>7</v>
      </c>
    </row>
    <row r="13" spans="1:23" ht="15.95" customHeight="1">
      <c r="A13" s="83"/>
      <c r="B13" s="113"/>
      <c r="C13" s="114" t="s">
        <v>100</v>
      </c>
      <c r="D13" s="115"/>
      <c r="E13" s="114"/>
      <c r="F13" s="114"/>
      <c r="G13" s="114"/>
      <c r="H13" s="114"/>
      <c r="I13" s="116"/>
      <c r="J13" s="117">
        <v>2131680691</v>
      </c>
      <c r="K13" s="118"/>
      <c r="L13" s="266"/>
      <c r="M13" s="267"/>
      <c r="N13" s="117">
        <v>2131680691</v>
      </c>
      <c r="O13" s="119"/>
      <c r="P13" s="120">
        <v>0</v>
      </c>
      <c r="Q13" s="121"/>
      <c r="T13" s="213" t="str">
        <f t="shared" si="0"/>
        <v>-</v>
      </c>
      <c r="U13" s="213" t="s">
        <v>7</v>
      </c>
      <c r="V13" s="213" t="str">
        <f>IF(COUNTIF(V9:V10,"-")=COUNTA(V9:V10),"-",SUM(V9:V10))</f>
        <v>-</v>
      </c>
      <c r="W13" s="213" t="str">
        <f>IF(COUNTIF(W9:W10,"-")=COUNTA(W9:W10),"-",SUM(W9:W10))</f>
        <v>-</v>
      </c>
    </row>
    <row r="14" spans="1:23" ht="15.95" customHeight="1">
      <c r="A14" s="83"/>
      <c r="B14" s="20"/>
      <c r="C14" s="122" t="s">
        <v>159</v>
      </c>
      <c r="D14" s="122"/>
      <c r="E14" s="122"/>
      <c r="F14" s="104"/>
      <c r="G14" s="104"/>
      <c r="H14" s="104"/>
      <c r="I14" s="95"/>
      <c r="J14" s="256"/>
      <c r="K14" s="257"/>
      <c r="L14" s="96">
        <v>791217807</v>
      </c>
      <c r="M14" s="98"/>
      <c r="N14" s="96">
        <v>-791217807</v>
      </c>
      <c r="O14" s="98"/>
      <c r="P14" s="268"/>
      <c r="Q14" s="269"/>
      <c r="T14" s="213" t="s">
        <v>7</v>
      </c>
      <c r="U14" s="213" t="str">
        <f>IF(COUNTA(U15:U18)=COUNTIF(U15:U18,"-"),"-",SUM(U15,U17,U16,U18))</f>
        <v>-</v>
      </c>
      <c r="V14" s="213" t="str">
        <f>IF(COUNTA(V15:V18)=COUNTIF(V15:V18,"-"),"-",SUM(V15,V17,V16,V18))</f>
        <v>-</v>
      </c>
      <c r="W14" s="213" t="s">
        <v>7</v>
      </c>
    </row>
    <row r="15" spans="1:23" ht="15.95" customHeight="1">
      <c r="A15" s="83"/>
      <c r="B15" s="20"/>
      <c r="C15" s="122"/>
      <c r="D15" s="122" t="s">
        <v>101</v>
      </c>
      <c r="E15" s="104"/>
      <c r="F15" s="104"/>
      <c r="G15" s="104"/>
      <c r="H15" s="104"/>
      <c r="I15" s="95"/>
      <c r="J15" s="256"/>
      <c r="K15" s="257"/>
      <c r="L15" s="96">
        <v>2812280256</v>
      </c>
      <c r="M15" s="98"/>
      <c r="N15" s="96">
        <v>-2812280256</v>
      </c>
      <c r="O15" s="98"/>
      <c r="P15" s="258"/>
      <c r="Q15" s="259"/>
      <c r="T15" s="213" t="s">
        <v>7</v>
      </c>
      <c r="U15" s="213" t="s">
        <v>7</v>
      </c>
      <c r="V15" s="213" t="s">
        <v>7</v>
      </c>
      <c r="W15" s="213" t="s">
        <v>7</v>
      </c>
    </row>
    <row r="16" spans="1:23" ht="15.95" customHeight="1">
      <c r="A16" s="83"/>
      <c r="B16" s="20"/>
      <c r="C16" s="122"/>
      <c r="D16" s="122" t="s">
        <v>102</v>
      </c>
      <c r="E16" s="122"/>
      <c r="F16" s="104"/>
      <c r="G16" s="104"/>
      <c r="H16" s="104"/>
      <c r="I16" s="95"/>
      <c r="J16" s="256"/>
      <c r="K16" s="257"/>
      <c r="L16" s="96">
        <v>-2449462539</v>
      </c>
      <c r="M16" s="98"/>
      <c r="N16" s="96">
        <v>2449462539</v>
      </c>
      <c r="O16" s="98"/>
      <c r="P16" s="258"/>
      <c r="Q16" s="259"/>
      <c r="T16" s="213" t="s">
        <v>7</v>
      </c>
      <c r="U16" s="213" t="s">
        <v>7</v>
      </c>
      <c r="V16" s="213" t="s">
        <v>7</v>
      </c>
      <c r="W16" s="213" t="s">
        <v>7</v>
      </c>
    </row>
    <row r="17" spans="1:23" ht="15.95" customHeight="1">
      <c r="A17" s="83"/>
      <c r="B17" s="20"/>
      <c r="C17" s="122"/>
      <c r="D17" s="122" t="s">
        <v>103</v>
      </c>
      <c r="E17" s="122"/>
      <c r="F17" s="104"/>
      <c r="G17" s="104"/>
      <c r="H17" s="104"/>
      <c r="I17" s="95"/>
      <c r="J17" s="256"/>
      <c r="K17" s="257"/>
      <c r="L17" s="96">
        <v>1604740339</v>
      </c>
      <c r="M17" s="98"/>
      <c r="N17" s="96">
        <v>-1604740339</v>
      </c>
      <c r="O17" s="98"/>
      <c r="P17" s="258"/>
      <c r="Q17" s="259"/>
      <c r="T17" s="213" t="s">
        <v>7</v>
      </c>
      <c r="U17" s="213" t="s">
        <v>7</v>
      </c>
      <c r="V17" s="213" t="s">
        <v>7</v>
      </c>
      <c r="W17" s="213" t="s">
        <v>7</v>
      </c>
    </row>
    <row r="18" spans="1:23" ht="15.95" customHeight="1">
      <c r="A18" s="83"/>
      <c r="B18" s="20"/>
      <c r="C18" s="122"/>
      <c r="D18" s="122" t="s">
        <v>104</v>
      </c>
      <c r="E18" s="122"/>
      <c r="F18" s="104"/>
      <c r="G18" s="16"/>
      <c r="H18" s="104"/>
      <c r="I18" s="95"/>
      <c r="J18" s="256"/>
      <c r="K18" s="257"/>
      <c r="L18" s="96">
        <v>-1176340249</v>
      </c>
      <c r="M18" s="98"/>
      <c r="N18" s="96">
        <v>1176340249</v>
      </c>
      <c r="O18" s="98"/>
      <c r="P18" s="258"/>
      <c r="Q18" s="259"/>
      <c r="T18" s="213" t="s">
        <v>7</v>
      </c>
      <c r="U18" s="213" t="s">
        <v>7</v>
      </c>
      <c r="V18" s="213" t="s">
        <v>7</v>
      </c>
      <c r="W18" s="213" t="s">
        <v>7</v>
      </c>
    </row>
    <row r="19" spans="1:23" ht="15.95" customHeight="1">
      <c r="A19" s="83"/>
      <c r="B19" s="20"/>
      <c r="C19" s="122" t="s">
        <v>105</v>
      </c>
      <c r="D19" s="104"/>
      <c r="E19" s="104"/>
      <c r="F19" s="104"/>
      <c r="G19" s="104"/>
      <c r="H19" s="104"/>
      <c r="I19" s="95"/>
      <c r="J19" s="96">
        <v>0</v>
      </c>
      <c r="K19" s="97"/>
      <c r="L19" s="96">
        <v>0</v>
      </c>
      <c r="M19" s="98"/>
      <c r="N19" s="262"/>
      <c r="O19" s="263"/>
      <c r="P19" s="262"/>
      <c r="Q19" s="270"/>
      <c r="T19" s="213" t="str">
        <f t="shared" ref="T19:T26" si="1">IF(COUNTIF(U19:W19,"-")=COUNTA(U19:W19),"-",SUM(U19:W19))</f>
        <v>-</v>
      </c>
      <c r="U19" s="213" t="s">
        <v>7</v>
      </c>
      <c r="V19" s="213" t="s">
        <v>7</v>
      </c>
      <c r="W19" s="213" t="s">
        <v>7</v>
      </c>
    </row>
    <row r="20" spans="1:23" ht="15.95" customHeight="1">
      <c r="A20" s="83"/>
      <c r="B20" s="20"/>
      <c r="C20" s="122" t="s">
        <v>106</v>
      </c>
      <c r="D20" s="122"/>
      <c r="E20" s="104"/>
      <c r="F20" s="104"/>
      <c r="G20" s="104"/>
      <c r="H20" s="104"/>
      <c r="I20" s="95"/>
      <c r="J20" s="96">
        <v>91348253</v>
      </c>
      <c r="K20" s="97"/>
      <c r="L20" s="96">
        <v>91348253</v>
      </c>
      <c r="M20" s="98"/>
      <c r="N20" s="262"/>
      <c r="O20" s="263"/>
      <c r="P20" s="262"/>
      <c r="Q20" s="270"/>
      <c r="T20" s="213" t="str">
        <f t="shared" si="1"/>
        <v>-</v>
      </c>
      <c r="U20" s="213" t="s">
        <v>7</v>
      </c>
      <c r="V20" s="213" t="s">
        <v>7</v>
      </c>
      <c r="W20" s="213" t="s">
        <v>7</v>
      </c>
    </row>
    <row r="21" spans="1:23" ht="15.95" customHeight="1">
      <c r="A21" s="83"/>
      <c r="B21" s="20"/>
      <c r="C21" s="122" t="s">
        <v>107</v>
      </c>
      <c r="D21" s="122"/>
      <c r="E21" s="104"/>
      <c r="F21" s="104"/>
      <c r="G21" s="104"/>
      <c r="H21" s="104"/>
      <c r="I21" s="95"/>
      <c r="J21" s="96">
        <v>0</v>
      </c>
      <c r="K21" s="123"/>
      <c r="L21" s="262"/>
      <c r="M21" s="263"/>
      <c r="N21" s="262"/>
      <c r="O21" s="263"/>
      <c r="P21" s="99">
        <v>0</v>
      </c>
      <c r="Q21" s="102"/>
      <c r="T21" s="213" t="str">
        <f t="shared" si="1"/>
        <v>-</v>
      </c>
      <c r="U21" s="213" t="s">
        <v>7</v>
      </c>
      <c r="V21" s="213" t="s">
        <v>7</v>
      </c>
      <c r="W21" s="213" t="s">
        <v>7</v>
      </c>
    </row>
    <row r="22" spans="1:23" ht="15.95" customHeight="1">
      <c r="A22" s="83"/>
      <c r="B22" s="20"/>
      <c r="C22" s="122" t="s">
        <v>108</v>
      </c>
      <c r="D22" s="122"/>
      <c r="E22" s="104"/>
      <c r="F22" s="104"/>
      <c r="G22" s="104"/>
      <c r="H22" s="104"/>
      <c r="I22" s="95"/>
      <c r="J22" s="96">
        <v>0</v>
      </c>
      <c r="K22" s="123"/>
      <c r="L22" s="262"/>
      <c r="M22" s="263"/>
      <c r="N22" s="262"/>
      <c r="O22" s="263"/>
      <c r="P22" s="99">
        <v>0</v>
      </c>
      <c r="Q22" s="102"/>
      <c r="T22" s="213" t="str">
        <f t="shared" si="1"/>
        <v>-</v>
      </c>
      <c r="U22" s="213" t="s">
        <v>7</v>
      </c>
      <c r="V22" s="213" t="s">
        <v>7</v>
      </c>
      <c r="W22" s="213" t="s">
        <v>7</v>
      </c>
    </row>
    <row r="23" spans="1:23" ht="15.95" customHeight="1">
      <c r="A23" s="83"/>
      <c r="B23" s="20"/>
      <c r="C23" s="122" t="s">
        <v>109</v>
      </c>
      <c r="D23" s="122"/>
      <c r="E23" s="104"/>
      <c r="F23" s="104"/>
      <c r="G23" s="104"/>
      <c r="H23" s="104"/>
      <c r="I23" s="95"/>
      <c r="J23" s="96">
        <v>0</v>
      </c>
      <c r="K23" s="97"/>
      <c r="L23" s="262"/>
      <c r="M23" s="263"/>
      <c r="N23" s="262"/>
      <c r="O23" s="263"/>
      <c r="P23" s="99">
        <v>0</v>
      </c>
      <c r="Q23" s="102"/>
      <c r="T23" s="213" t="str">
        <f t="shared" si="1"/>
        <v>-</v>
      </c>
      <c r="U23" s="213" t="s">
        <v>7</v>
      </c>
      <c r="V23" s="213" t="s">
        <v>7</v>
      </c>
      <c r="W23" s="213" t="s">
        <v>7</v>
      </c>
    </row>
    <row r="24" spans="1:23" ht="15.95" customHeight="1">
      <c r="A24" s="83"/>
      <c r="B24" s="105"/>
      <c r="C24" s="106" t="s">
        <v>26</v>
      </c>
      <c r="D24" s="106"/>
      <c r="E24" s="106"/>
      <c r="F24" s="124"/>
      <c r="G24" s="124"/>
      <c r="H24" s="124"/>
      <c r="I24" s="107"/>
      <c r="J24" s="108">
        <v>4000</v>
      </c>
      <c r="K24" s="109"/>
      <c r="L24" s="108">
        <v>4000</v>
      </c>
      <c r="M24" s="110"/>
      <c r="N24" s="108">
        <v>0</v>
      </c>
      <c r="O24" s="110"/>
      <c r="P24" s="271"/>
      <c r="Q24" s="272"/>
      <c r="R24" s="125"/>
      <c r="T24" s="213" t="str">
        <f t="shared" si="1"/>
        <v>-</v>
      </c>
      <c r="U24" s="213" t="s">
        <v>7</v>
      </c>
      <c r="V24" s="213" t="s">
        <v>7</v>
      </c>
      <c r="W24" s="213" t="s">
        <v>7</v>
      </c>
    </row>
    <row r="25" spans="1:23" ht="15.95" customHeight="1" thickBot="1">
      <c r="A25" s="83"/>
      <c r="B25" s="126"/>
      <c r="C25" s="127" t="s">
        <v>110</v>
      </c>
      <c r="D25" s="127"/>
      <c r="E25" s="128"/>
      <c r="F25" s="128"/>
      <c r="G25" s="129"/>
      <c r="H25" s="128"/>
      <c r="I25" s="130"/>
      <c r="J25" s="131">
        <v>2223032944</v>
      </c>
      <c r="K25" s="132"/>
      <c r="L25" s="131">
        <v>882570060</v>
      </c>
      <c r="M25" s="133"/>
      <c r="N25" s="131">
        <v>1340462884</v>
      </c>
      <c r="O25" s="133"/>
      <c r="P25" s="134">
        <v>0</v>
      </c>
      <c r="Q25" s="135"/>
      <c r="R25" s="125"/>
      <c r="T25" s="213" t="str">
        <f t="shared" si="1"/>
        <v>-</v>
      </c>
      <c r="U25" s="213" t="str">
        <f>IF(AND(U14="-",COUNTIF(U19:U20,"-")=COUNTA(U19:U20),U24="-"),"-",SUM(U14,U19:U20,U24))</f>
        <v>-</v>
      </c>
      <c r="V25" s="213" t="str">
        <f>IF(AND(V13="-",V14="-",COUNTIF(V19:V20,"-")=COUNTA(V19:V20),V24="-"),"-",SUM(V13,V14,V19:V20,V24))</f>
        <v>-</v>
      </c>
      <c r="W25" s="213" t="str">
        <f>IF(AND(W13="-",COUNTIF(W21:W23,"-")=COUNTA(W21:W23)),"-",SUM(W13,W21:W23))</f>
        <v>-</v>
      </c>
    </row>
    <row r="26" spans="1:23" ht="15.95" customHeight="1" thickBot="1">
      <c r="A26" s="83"/>
      <c r="B26" s="136" t="s">
        <v>111</v>
      </c>
      <c r="C26" s="137"/>
      <c r="D26" s="137"/>
      <c r="E26" s="137"/>
      <c r="F26" s="138"/>
      <c r="G26" s="138"/>
      <c r="H26" s="138"/>
      <c r="I26" s="139"/>
      <c r="J26" s="140">
        <v>99414858026</v>
      </c>
      <c r="K26" s="141"/>
      <c r="L26" s="140">
        <v>133875291539</v>
      </c>
      <c r="M26" s="142"/>
      <c r="N26" s="140">
        <v>-34460433513</v>
      </c>
      <c r="O26" s="142"/>
      <c r="P26" s="143">
        <v>0</v>
      </c>
      <c r="Q26" s="144"/>
      <c r="R26" s="125"/>
      <c r="T26" s="213" t="str">
        <f t="shared" si="1"/>
        <v>-</v>
      </c>
      <c r="U26" s="213" t="s">
        <v>7</v>
      </c>
      <c r="V26" s="213" t="s">
        <v>7</v>
      </c>
      <c r="W26" s="213" t="str">
        <f>IF(AND(W8="-",W25="-"),"-",SUM(W8,W25))</f>
        <v>-</v>
      </c>
    </row>
    <row r="27" spans="1:23" ht="6.75" customHeight="1">
      <c r="A27" s="83"/>
      <c r="B27" s="145"/>
      <c r="C27" s="146"/>
      <c r="D27" s="146"/>
      <c r="E27" s="146"/>
      <c r="F27" s="146"/>
      <c r="G27" s="146"/>
      <c r="H27" s="146"/>
      <c r="I27" s="146"/>
      <c r="J27" s="83"/>
      <c r="K27" s="83"/>
      <c r="L27" s="83"/>
      <c r="M27" s="83"/>
      <c r="N27" s="83"/>
      <c r="O27" s="83"/>
      <c r="P27" s="83"/>
      <c r="Q27" s="15"/>
      <c r="R27" s="125"/>
    </row>
    <row r="28" spans="1:23" ht="15.6" customHeight="1">
      <c r="A28" s="83"/>
      <c r="B28" s="147"/>
      <c r="C28" s="148"/>
      <c r="E28" s="149"/>
      <c r="F28" s="150"/>
      <c r="G28" s="149"/>
      <c r="H28" s="149"/>
      <c r="I28" s="147"/>
      <c r="J28" s="83"/>
      <c r="K28" s="83"/>
      <c r="L28" s="83"/>
      <c r="M28" s="83"/>
      <c r="N28" s="83"/>
      <c r="O28" s="83"/>
      <c r="P28" s="83"/>
      <c r="Q28" s="15"/>
      <c r="R28" s="125"/>
    </row>
  </sheetData>
  <mergeCells count="34">
    <mergeCell ref="P24:Q24"/>
    <mergeCell ref="L21:M21"/>
    <mergeCell ref="N21:O21"/>
    <mergeCell ref="L22:M22"/>
    <mergeCell ref="N22:O22"/>
    <mergeCell ref="L23:M23"/>
    <mergeCell ref="N23:O23"/>
    <mergeCell ref="J18:K18"/>
    <mergeCell ref="P18:Q18"/>
    <mergeCell ref="N19:O19"/>
    <mergeCell ref="P19:Q19"/>
    <mergeCell ref="N20:O20"/>
    <mergeCell ref="P20:Q20"/>
    <mergeCell ref="J17:K17"/>
    <mergeCell ref="P17:Q17"/>
    <mergeCell ref="L9:M9"/>
    <mergeCell ref="L10:M10"/>
    <mergeCell ref="L11:M11"/>
    <mergeCell ref="L12:M12"/>
    <mergeCell ref="L13:M13"/>
    <mergeCell ref="J14:K14"/>
    <mergeCell ref="P14:Q14"/>
    <mergeCell ref="J15:K15"/>
    <mergeCell ref="P15:Q15"/>
    <mergeCell ref="J16:K16"/>
    <mergeCell ref="P16:Q16"/>
    <mergeCell ref="B2:Q2"/>
    <mergeCell ref="B3:Q3"/>
    <mergeCell ref="B4:Q4"/>
    <mergeCell ref="B6:I7"/>
    <mergeCell ref="J6:K7"/>
    <mergeCell ref="L7:M7"/>
    <mergeCell ref="N7:O7"/>
    <mergeCell ref="P7:Q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K62"/>
  <sheetViews>
    <sheetView zoomScaleNormal="100" workbookViewId="0">
      <selection activeCell="O5" sqref="O5"/>
    </sheetView>
  </sheetViews>
  <sheetFormatPr defaultRowHeight="13.5"/>
  <cols>
    <col min="1" max="1" width="0.75" style="2" customWidth="1"/>
    <col min="2" max="10" width="2.125" style="2" customWidth="1"/>
    <col min="11" max="11" width="13.25" style="2" customWidth="1"/>
    <col min="12" max="12" width="21.625" style="2" bestFit="1" customWidth="1"/>
    <col min="13" max="13" width="3" style="2" customWidth="1"/>
    <col min="14" max="14" width="0.75" style="47" customWidth="1"/>
    <col min="15" max="15" width="9" style="5"/>
    <col min="16" max="16" width="0" style="5" hidden="1" customWidth="1"/>
    <col min="17" max="16384" width="9" style="5"/>
  </cols>
  <sheetData>
    <row r="1" spans="1:37" s="47" customFormat="1">
      <c r="A1" s="151"/>
      <c r="B1" s="151"/>
      <c r="C1" s="46"/>
      <c r="D1" s="46"/>
      <c r="E1" s="46"/>
      <c r="F1" s="46"/>
      <c r="G1" s="46"/>
      <c r="H1" s="2"/>
      <c r="I1" s="2"/>
      <c r="J1" s="2"/>
      <c r="K1" s="2"/>
      <c r="L1" s="2"/>
      <c r="M1" s="2"/>
    </row>
    <row r="2" spans="1:37" s="47" customFormat="1" ht="24">
      <c r="A2" s="152"/>
      <c r="B2" s="282" t="s">
        <v>167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</row>
    <row r="3" spans="1:37" s="47" customFormat="1" ht="14.25">
      <c r="A3" s="153"/>
      <c r="B3" s="283" t="s">
        <v>164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</row>
    <row r="4" spans="1:37" s="47" customFormat="1" ht="14.25">
      <c r="A4" s="153"/>
      <c r="B4" s="283" t="s">
        <v>165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</row>
    <row r="5" spans="1:37" s="47" customFormat="1" ht="14.25" thickBot="1">
      <c r="A5" s="153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 t="s">
        <v>0</v>
      </c>
    </row>
    <row r="6" spans="1:37" s="47" customFormat="1">
      <c r="A6" s="153"/>
      <c r="B6" s="284" t="s">
        <v>1</v>
      </c>
      <c r="C6" s="285"/>
      <c r="D6" s="285"/>
      <c r="E6" s="285"/>
      <c r="F6" s="285"/>
      <c r="G6" s="285"/>
      <c r="H6" s="285"/>
      <c r="I6" s="286"/>
      <c r="J6" s="286"/>
      <c r="K6" s="287"/>
      <c r="L6" s="291" t="s">
        <v>151</v>
      </c>
      <c r="M6" s="292"/>
    </row>
    <row r="7" spans="1:37" s="47" customFormat="1" ht="14.25" thickBot="1">
      <c r="A7" s="153"/>
      <c r="B7" s="288"/>
      <c r="C7" s="289"/>
      <c r="D7" s="289"/>
      <c r="E7" s="289"/>
      <c r="F7" s="289"/>
      <c r="G7" s="289"/>
      <c r="H7" s="289"/>
      <c r="I7" s="289"/>
      <c r="J7" s="289"/>
      <c r="K7" s="290"/>
      <c r="L7" s="293"/>
      <c r="M7" s="294"/>
    </row>
    <row r="8" spans="1:37" s="47" customFormat="1">
      <c r="A8" s="156"/>
      <c r="B8" s="157" t="s">
        <v>160</v>
      </c>
      <c r="C8" s="158"/>
      <c r="D8" s="158"/>
      <c r="E8" s="159"/>
      <c r="F8" s="159"/>
      <c r="G8" s="160"/>
      <c r="H8" s="159"/>
      <c r="I8" s="160"/>
      <c r="J8" s="160"/>
      <c r="K8" s="161"/>
      <c r="L8" s="162"/>
      <c r="M8" s="163"/>
      <c r="AK8" s="214"/>
    </row>
    <row r="9" spans="1:37" s="47" customFormat="1">
      <c r="A9" s="2"/>
      <c r="B9" s="164"/>
      <c r="C9" s="165" t="s">
        <v>113</v>
      </c>
      <c r="D9" s="165"/>
      <c r="E9" s="166"/>
      <c r="F9" s="166"/>
      <c r="G9" s="154"/>
      <c r="H9" s="166"/>
      <c r="I9" s="154"/>
      <c r="J9" s="154"/>
      <c r="K9" s="167"/>
      <c r="L9" s="168">
        <v>63543109497</v>
      </c>
      <c r="M9" s="169"/>
      <c r="AK9" s="214"/>
    </row>
    <row r="10" spans="1:37" s="47" customFormat="1">
      <c r="A10" s="2"/>
      <c r="B10" s="164"/>
      <c r="C10" s="165"/>
      <c r="D10" s="165" t="s">
        <v>114</v>
      </c>
      <c r="E10" s="166"/>
      <c r="F10" s="166"/>
      <c r="G10" s="166"/>
      <c r="H10" s="166"/>
      <c r="I10" s="154"/>
      <c r="J10" s="154"/>
      <c r="K10" s="167"/>
      <c r="L10" s="168">
        <v>19608625691</v>
      </c>
      <c r="M10" s="169"/>
      <c r="AK10" s="214"/>
    </row>
    <row r="11" spans="1:37" s="47" customFormat="1">
      <c r="A11" s="2"/>
      <c r="B11" s="164"/>
      <c r="C11" s="165"/>
      <c r="D11" s="165"/>
      <c r="E11" s="166" t="s">
        <v>115</v>
      </c>
      <c r="F11" s="166"/>
      <c r="G11" s="166"/>
      <c r="H11" s="166"/>
      <c r="I11" s="154"/>
      <c r="J11" s="154"/>
      <c r="K11" s="167"/>
      <c r="L11" s="168">
        <v>8418901875</v>
      </c>
      <c r="M11" s="169"/>
      <c r="AK11" s="214"/>
    </row>
    <row r="12" spans="1:37" s="47" customFormat="1">
      <c r="A12" s="2"/>
      <c r="B12" s="164"/>
      <c r="C12" s="165"/>
      <c r="D12" s="165"/>
      <c r="E12" s="166" t="s">
        <v>116</v>
      </c>
      <c r="F12" s="166"/>
      <c r="G12" s="166"/>
      <c r="H12" s="166"/>
      <c r="I12" s="154"/>
      <c r="J12" s="154"/>
      <c r="K12" s="167"/>
      <c r="L12" s="168">
        <v>10444061445</v>
      </c>
      <c r="M12" s="169"/>
      <c r="AK12" s="214"/>
    </row>
    <row r="13" spans="1:37" s="47" customFormat="1">
      <c r="A13" s="2"/>
      <c r="B13" s="170"/>
      <c r="C13" s="154"/>
      <c r="D13" s="154"/>
      <c r="E13" s="154" t="s">
        <v>117</v>
      </c>
      <c r="F13" s="154"/>
      <c r="G13" s="154"/>
      <c r="H13" s="154"/>
      <c r="I13" s="154"/>
      <c r="J13" s="154"/>
      <c r="K13" s="167"/>
      <c r="L13" s="168">
        <v>418427975</v>
      </c>
      <c r="M13" s="169"/>
      <c r="AK13" s="214"/>
    </row>
    <row r="14" spans="1:37" s="47" customFormat="1">
      <c r="A14" s="2"/>
      <c r="B14" s="171"/>
      <c r="C14" s="172"/>
      <c r="D14" s="154"/>
      <c r="E14" s="172" t="s">
        <v>118</v>
      </c>
      <c r="F14" s="172"/>
      <c r="G14" s="172"/>
      <c r="H14" s="172"/>
      <c r="I14" s="154"/>
      <c r="J14" s="154"/>
      <c r="K14" s="167"/>
      <c r="L14" s="168">
        <v>327234396</v>
      </c>
      <c r="M14" s="169"/>
      <c r="AK14" s="214"/>
    </row>
    <row r="15" spans="1:37" s="47" customFormat="1">
      <c r="A15" s="2"/>
      <c r="B15" s="170"/>
      <c r="C15" s="172"/>
      <c r="D15" s="154" t="s">
        <v>119</v>
      </c>
      <c r="E15" s="172"/>
      <c r="F15" s="172"/>
      <c r="G15" s="172"/>
      <c r="H15" s="172"/>
      <c r="I15" s="154"/>
      <c r="J15" s="154"/>
      <c r="K15" s="167"/>
      <c r="L15" s="168">
        <v>43934483806</v>
      </c>
      <c r="M15" s="169"/>
      <c r="AK15" s="214"/>
    </row>
    <row r="16" spans="1:37" s="47" customFormat="1">
      <c r="A16" s="2"/>
      <c r="B16" s="170"/>
      <c r="C16" s="172"/>
      <c r="D16" s="172"/>
      <c r="E16" s="154" t="s">
        <v>120</v>
      </c>
      <c r="F16" s="172"/>
      <c r="G16" s="172"/>
      <c r="H16" s="172"/>
      <c r="I16" s="154"/>
      <c r="J16" s="154"/>
      <c r="K16" s="167"/>
      <c r="L16" s="168">
        <v>26290600603</v>
      </c>
      <c r="M16" s="169"/>
      <c r="AK16" s="214"/>
    </row>
    <row r="17" spans="1:37" s="47" customFormat="1">
      <c r="A17" s="2"/>
      <c r="B17" s="170"/>
      <c r="C17" s="172"/>
      <c r="D17" s="172"/>
      <c r="E17" s="154" t="s">
        <v>121</v>
      </c>
      <c r="F17" s="172"/>
      <c r="G17" s="172"/>
      <c r="H17" s="172"/>
      <c r="I17" s="154"/>
      <c r="J17" s="154"/>
      <c r="K17" s="167"/>
      <c r="L17" s="168">
        <v>17263411883</v>
      </c>
      <c r="M17" s="169"/>
      <c r="AK17" s="214"/>
    </row>
    <row r="18" spans="1:37" s="47" customFormat="1">
      <c r="A18" s="2"/>
      <c r="B18" s="170"/>
      <c r="C18" s="154"/>
      <c r="D18" s="172"/>
      <c r="E18" s="154" t="s">
        <v>122</v>
      </c>
      <c r="F18" s="172"/>
      <c r="G18" s="172"/>
      <c r="H18" s="172"/>
      <c r="I18" s="154"/>
      <c r="J18" s="154"/>
      <c r="K18" s="167"/>
      <c r="L18" s="168">
        <v>309103000</v>
      </c>
      <c r="M18" s="173"/>
      <c r="AK18" s="214"/>
    </row>
    <row r="19" spans="1:37" s="47" customFormat="1">
      <c r="A19" s="2"/>
      <c r="B19" s="170"/>
      <c r="C19" s="154"/>
      <c r="D19" s="174"/>
      <c r="E19" s="172" t="s">
        <v>118</v>
      </c>
      <c r="F19" s="154"/>
      <c r="G19" s="172"/>
      <c r="H19" s="172"/>
      <c r="I19" s="154"/>
      <c r="J19" s="154"/>
      <c r="K19" s="167"/>
      <c r="L19" s="168">
        <v>71368320</v>
      </c>
      <c r="M19" s="169"/>
      <c r="AK19" s="214"/>
    </row>
    <row r="20" spans="1:37" s="47" customFormat="1">
      <c r="A20" s="2"/>
      <c r="B20" s="170"/>
      <c r="C20" s="154" t="s">
        <v>123</v>
      </c>
      <c r="D20" s="174"/>
      <c r="E20" s="172"/>
      <c r="F20" s="172"/>
      <c r="G20" s="172"/>
      <c r="H20" s="172"/>
      <c r="I20" s="154"/>
      <c r="J20" s="154"/>
      <c r="K20" s="167"/>
      <c r="L20" s="168">
        <v>67102473042</v>
      </c>
      <c r="M20" s="169"/>
      <c r="AK20" s="214"/>
    </row>
    <row r="21" spans="1:37" s="47" customFormat="1">
      <c r="A21" s="2"/>
      <c r="B21" s="170"/>
      <c r="C21" s="154"/>
      <c r="D21" s="174" t="s">
        <v>124</v>
      </c>
      <c r="E21" s="172"/>
      <c r="F21" s="172"/>
      <c r="G21" s="172"/>
      <c r="H21" s="172"/>
      <c r="I21" s="154"/>
      <c r="J21" s="154"/>
      <c r="K21" s="167"/>
      <c r="L21" s="168">
        <v>44481409019</v>
      </c>
      <c r="M21" s="169"/>
      <c r="AK21" s="214"/>
    </row>
    <row r="22" spans="1:37" s="47" customFormat="1">
      <c r="A22" s="2"/>
      <c r="B22" s="170"/>
      <c r="C22" s="154"/>
      <c r="D22" s="174" t="s">
        <v>125</v>
      </c>
      <c r="E22" s="172"/>
      <c r="F22" s="172"/>
      <c r="G22" s="172"/>
      <c r="H22" s="172"/>
      <c r="I22" s="154"/>
      <c r="J22" s="154"/>
      <c r="K22" s="167"/>
      <c r="L22" s="168">
        <v>18423212454</v>
      </c>
      <c r="M22" s="169"/>
      <c r="AK22" s="214"/>
    </row>
    <row r="23" spans="1:37" s="47" customFormat="1">
      <c r="A23" s="2"/>
      <c r="B23" s="170"/>
      <c r="C23" s="154"/>
      <c r="D23" s="174" t="s">
        <v>126</v>
      </c>
      <c r="E23" s="172"/>
      <c r="F23" s="172"/>
      <c r="G23" s="172"/>
      <c r="H23" s="172"/>
      <c r="I23" s="154"/>
      <c r="J23" s="154"/>
      <c r="K23" s="167"/>
      <c r="L23" s="168">
        <v>2524476720</v>
      </c>
      <c r="M23" s="169"/>
      <c r="AK23" s="214"/>
    </row>
    <row r="24" spans="1:37" s="47" customFormat="1">
      <c r="A24" s="2"/>
      <c r="B24" s="170"/>
      <c r="C24" s="154"/>
      <c r="D24" s="174" t="s">
        <v>127</v>
      </c>
      <c r="E24" s="172"/>
      <c r="F24" s="172"/>
      <c r="G24" s="172"/>
      <c r="H24" s="174"/>
      <c r="I24" s="154"/>
      <c r="J24" s="154"/>
      <c r="K24" s="167"/>
      <c r="L24" s="168">
        <v>1673374849</v>
      </c>
      <c r="M24" s="169"/>
      <c r="AK24" s="214"/>
    </row>
    <row r="25" spans="1:37" s="47" customFormat="1">
      <c r="A25" s="2"/>
      <c r="B25" s="170"/>
      <c r="C25" s="154" t="s">
        <v>128</v>
      </c>
      <c r="D25" s="174"/>
      <c r="E25" s="172"/>
      <c r="F25" s="172"/>
      <c r="G25" s="172"/>
      <c r="H25" s="174"/>
      <c r="I25" s="154"/>
      <c r="J25" s="154"/>
      <c r="K25" s="167"/>
      <c r="L25" s="168">
        <v>0</v>
      </c>
      <c r="M25" s="169"/>
      <c r="AK25" s="214"/>
    </row>
    <row r="26" spans="1:37" s="47" customFormat="1">
      <c r="A26" s="2"/>
      <c r="B26" s="170"/>
      <c r="C26" s="154"/>
      <c r="D26" s="174" t="s">
        <v>129</v>
      </c>
      <c r="E26" s="172"/>
      <c r="F26" s="172"/>
      <c r="G26" s="172"/>
      <c r="H26" s="172"/>
      <c r="I26" s="154"/>
      <c r="J26" s="154"/>
      <c r="K26" s="167"/>
      <c r="L26" s="168">
        <v>0</v>
      </c>
      <c r="M26" s="169"/>
      <c r="AK26" s="214"/>
    </row>
    <row r="27" spans="1:37" s="47" customFormat="1">
      <c r="A27" s="2"/>
      <c r="B27" s="170"/>
      <c r="C27" s="154"/>
      <c r="D27" s="174" t="s">
        <v>118</v>
      </c>
      <c r="E27" s="172"/>
      <c r="F27" s="172"/>
      <c r="G27" s="172"/>
      <c r="H27" s="172"/>
      <c r="I27" s="154"/>
      <c r="J27" s="154"/>
      <c r="K27" s="167"/>
      <c r="L27" s="168">
        <v>0</v>
      </c>
      <c r="M27" s="169"/>
      <c r="AK27" s="214"/>
    </row>
    <row r="28" spans="1:37" s="47" customFormat="1">
      <c r="A28" s="2"/>
      <c r="B28" s="170"/>
      <c r="C28" s="154" t="s">
        <v>130</v>
      </c>
      <c r="D28" s="174"/>
      <c r="E28" s="172"/>
      <c r="F28" s="172"/>
      <c r="G28" s="172"/>
      <c r="H28" s="172"/>
      <c r="I28" s="154"/>
      <c r="J28" s="154"/>
      <c r="K28" s="167"/>
      <c r="L28" s="168">
        <v>0</v>
      </c>
      <c r="M28" s="169"/>
      <c r="AK28" s="214"/>
    </row>
    <row r="29" spans="1:37" s="47" customFormat="1">
      <c r="A29" s="2"/>
      <c r="B29" s="175" t="s">
        <v>112</v>
      </c>
      <c r="C29" s="176"/>
      <c r="D29" s="177"/>
      <c r="E29" s="178"/>
      <c r="F29" s="178"/>
      <c r="G29" s="178"/>
      <c r="H29" s="178"/>
      <c r="I29" s="176"/>
      <c r="J29" s="176"/>
      <c r="K29" s="179"/>
      <c r="L29" s="180">
        <v>3559363545</v>
      </c>
      <c r="M29" s="181"/>
      <c r="AK29" s="214"/>
    </row>
    <row r="30" spans="1:37" s="47" customFormat="1">
      <c r="A30" s="2"/>
      <c r="B30" s="170" t="s">
        <v>161</v>
      </c>
      <c r="C30" s="154"/>
      <c r="D30" s="174"/>
      <c r="E30" s="172"/>
      <c r="F30" s="172"/>
      <c r="G30" s="172"/>
      <c r="H30" s="174"/>
      <c r="I30" s="154"/>
      <c r="J30" s="154"/>
      <c r="K30" s="167"/>
      <c r="L30" s="182"/>
      <c r="M30" s="183"/>
      <c r="AK30" s="214"/>
    </row>
    <row r="31" spans="1:37" s="47" customFormat="1">
      <c r="A31" s="2"/>
      <c r="B31" s="170"/>
      <c r="C31" s="154" t="s">
        <v>132</v>
      </c>
      <c r="D31" s="174"/>
      <c r="E31" s="172"/>
      <c r="F31" s="172"/>
      <c r="G31" s="172"/>
      <c r="H31" s="172"/>
      <c r="I31" s="154"/>
      <c r="J31" s="154"/>
      <c r="K31" s="167"/>
      <c r="L31" s="168">
        <v>3328238958</v>
      </c>
      <c r="M31" s="169"/>
      <c r="AK31" s="214"/>
    </row>
    <row r="32" spans="1:37" s="47" customFormat="1">
      <c r="A32" s="2"/>
      <c r="B32" s="170"/>
      <c r="C32" s="154"/>
      <c r="D32" s="174" t="s">
        <v>133</v>
      </c>
      <c r="E32" s="172"/>
      <c r="F32" s="172"/>
      <c r="G32" s="172"/>
      <c r="H32" s="172"/>
      <c r="I32" s="154"/>
      <c r="J32" s="154"/>
      <c r="K32" s="167"/>
      <c r="L32" s="168">
        <v>2366843865</v>
      </c>
      <c r="M32" s="169"/>
      <c r="AK32" s="214"/>
    </row>
    <row r="33" spans="1:37" s="47" customFormat="1">
      <c r="A33" s="2"/>
      <c r="B33" s="170"/>
      <c r="C33" s="154"/>
      <c r="D33" s="174" t="s">
        <v>134</v>
      </c>
      <c r="E33" s="172"/>
      <c r="F33" s="172"/>
      <c r="G33" s="172"/>
      <c r="H33" s="172"/>
      <c r="I33" s="154"/>
      <c r="J33" s="154"/>
      <c r="K33" s="167"/>
      <c r="L33" s="168">
        <v>858543381</v>
      </c>
      <c r="M33" s="169"/>
      <c r="AK33" s="214"/>
    </row>
    <row r="34" spans="1:37" s="47" customFormat="1">
      <c r="A34" s="2"/>
      <c r="B34" s="170"/>
      <c r="C34" s="154"/>
      <c r="D34" s="174" t="s">
        <v>135</v>
      </c>
      <c r="E34" s="172"/>
      <c r="F34" s="172"/>
      <c r="G34" s="172"/>
      <c r="H34" s="172"/>
      <c r="I34" s="154"/>
      <c r="J34" s="154"/>
      <c r="K34" s="167"/>
      <c r="L34" s="168">
        <v>0</v>
      </c>
      <c r="M34" s="169"/>
      <c r="AK34" s="214"/>
    </row>
    <row r="35" spans="1:37" s="47" customFormat="1">
      <c r="A35" s="2"/>
      <c r="B35" s="170"/>
      <c r="C35" s="154"/>
      <c r="D35" s="174" t="s">
        <v>136</v>
      </c>
      <c r="E35" s="172"/>
      <c r="F35" s="172"/>
      <c r="G35" s="172"/>
      <c r="H35" s="172"/>
      <c r="I35" s="154"/>
      <c r="J35" s="154"/>
      <c r="K35" s="167"/>
      <c r="L35" s="168">
        <v>102844000</v>
      </c>
      <c r="M35" s="169"/>
      <c r="AK35" s="214"/>
    </row>
    <row r="36" spans="1:37" s="47" customFormat="1">
      <c r="A36" s="2"/>
      <c r="B36" s="170"/>
      <c r="C36" s="154"/>
      <c r="D36" s="174" t="s">
        <v>118</v>
      </c>
      <c r="E36" s="172"/>
      <c r="F36" s="172"/>
      <c r="G36" s="172"/>
      <c r="H36" s="172"/>
      <c r="I36" s="154"/>
      <c r="J36" s="154"/>
      <c r="K36" s="167"/>
      <c r="L36" s="168">
        <v>7712</v>
      </c>
      <c r="M36" s="169"/>
      <c r="AK36" s="214"/>
    </row>
    <row r="37" spans="1:37" s="47" customFormat="1">
      <c r="A37" s="2"/>
      <c r="B37" s="170"/>
      <c r="C37" s="154" t="s">
        <v>137</v>
      </c>
      <c r="D37" s="174"/>
      <c r="E37" s="172"/>
      <c r="F37" s="172"/>
      <c r="G37" s="172"/>
      <c r="H37" s="174"/>
      <c r="I37" s="154"/>
      <c r="J37" s="154"/>
      <c r="K37" s="167"/>
      <c r="L37" s="168">
        <v>604418552</v>
      </c>
      <c r="M37" s="169"/>
      <c r="AK37" s="214"/>
    </row>
    <row r="38" spans="1:37" s="47" customFormat="1">
      <c r="A38" s="2"/>
      <c r="B38" s="170"/>
      <c r="C38" s="154"/>
      <c r="D38" s="174" t="s">
        <v>125</v>
      </c>
      <c r="E38" s="172"/>
      <c r="F38" s="172"/>
      <c r="G38" s="172"/>
      <c r="H38" s="174"/>
      <c r="I38" s="154"/>
      <c r="J38" s="154"/>
      <c r="K38" s="167"/>
      <c r="L38" s="168">
        <v>309778608</v>
      </c>
      <c r="M38" s="169"/>
      <c r="AK38" s="214"/>
    </row>
    <row r="39" spans="1:37" s="47" customFormat="1">
      <c r="A39" s="2"/>
      <c r="B39" s="170"/>
      <c r="C39" s="154"/>
      <c r="D39" s="174" t="s">
        <v>138</v>
      </c>
      <c r="E39" s="172"/>
      <c r="F39" s="172"/>
      <c r="G39" s="172"/>
      <c r="H39" s="174"/>
      <c r="I39" s="154"/>
      <c r="J39" s="154"/>
      <c r="K39" s="167"/>
      <c r="L39" s="168">
        <v>143437315</v>
      </c>
      <c r="M39" s="169"/>
      <c r="AK39" s="214"/>
    </row>
    <row r="40" spans="1:37" s="47" customFormat="1">
      <c r="A40" s="2"/>
      <c r="B40" s="170"/>
      <c r="C40" s="154"/>
      <c r="D40" s="174" t="s">
        <v>139</v>
      </c>
      <c r="E40" s="172"/>
      <c r="F40" s="154"/>
      <c r="G40" s="172"/>
      <c r="H40" s="172"/>
      <c r="I40" s="154"/>
      <c r="J40" s="154"/>
      <c r="K40" s="167"/>
      <c r="L40" s="168">
        <v>104287000</v>
      </c>
      <c r="M40" s="169"/>
      <c r="AK40" s="214"/>
    </row>
    <row r="41" spans="1:37" s="47" customFormat="1">
      <c r="A41" s="2"/>
      <c r="B41" s="170"/>
      <c r="C41" s="154"/>
      <c r="D41" s="174" t="s">
        <v>140</v>
      </c>
      <c r="E41" s="172"/>
      <c r="F41" s="154"/>
      <c r="G41" s="172"/>
      <c r="H41" s="172"/>
      <c r="I41" s="154"/>
      <c r="J41" s="154"/>
      <c r="K41" s="167"/>
      <c r="L41" s="168">
        <v>43255209</v>
      </c>
      <c r="M41" s="169"/>
      <c r="AK41" s="214"/>
    </row>
    <row r="42" spans="1:37" s="47" customFormat="1">
      <c r="A42" s="2"/>
      <c r="B42" s="170"/>
      <c r="C42" s="154"/>
      <c r="D42" s="174" t="s">
        <v>127</v>
      </c>
      <c r="E42" s="172"/>
      <c r="F42" s="172"/>
      <c r="G42" s="172"/>
      <c r="H42" s="172"/>
      <c r="I42" s="154"/>
      <c r="J42" s="154"/>
      <c r="K42" s="167"/>
      <c r="L42" s="168">
        <v>3660420</v>
      </c>
      <c r="M42" s="169"/>
      <c r="AK42" s="214"/>
    </row>
    <row r="43" spans="1:37" s="47" customFormat="1">
      <c r="A43" s="2"/>
      <c r="B43" s="175" t="s">
        <v>131</v>
      </c>
      <c r="C43" s="176"/>
      <c r="D43" s="177"/>
      <c r="E43" s="178"/>
      <c r="F43" s="178"/>
      <c r="G43" s="178"/>
      <c r="H43" s="178"/>
      <c r="I43" s="176"/>
      <c r="J43" s="176"/>
      <c r="K43" s="179"/>
      <c r="L43" s="180">
        <v>-2723820406</v>
      </c>
      <c r="M43" s="181"/>
      <c r="AK43" s="214"/>
    </row>
    <row r="44" spans="1:37" s="47" customFormat="1">
      <c r="A44" s="2"/>
      <c r="B44" s="170" t="s">
        <v>162</v>
      </c>
      <c r="C44" s="154"/>
      <c r="D44" s="174"/>
      <c r="E44" s="172"/>
      <c r="F44" s="172"/>
      <c r="G44" s="172"/>
      <c r="H44" s="172"/>
      <c r="I44" s="154"/>
      <c r="J44" s="154"/>
      <c r="K44" s="167"/>
      <c r="L44" s="182"/>
      <c r="M44" s="183"/>
      <c r="AK44" s="214"/>
    </row>
    <row r="45" spans="1:37" s="47" customFormat="1">
      <c r="A45" s="2"/>
      <c r="B45" s="170"/>
      <c r="C45" s="154" t="s">
        <v>142</v>
      </c>
      <c r="D45" s="174"/>
      <c r="E45" s="172"/>
      <c r="F45" s="172"/>
      <c r="G45" s="172"/>
      <c r="H45" s="172"/>
      <c r="I45" s="154"/>
      <c r="J45" s="154"/>
      <c r="K45" s="167"/>
      <c r="L45" s="168">
        <v>3126870357</v>
      </c>
      <c r="M45" s="169"/>
      <c r="AK45" s="214"/>
    </row>
    <row r="46" spans="1:37" s="47" customFormat="1">
      <c r="A46" s="2"/>
      <c r="B46" s="170"/>
      <c r="C46" s="154"/>
      <c r="D46" s="174" t="s">
        <v>168</v>
      </c>
      <c r="E46" s="172"/>
      <c r="F46" s="172"/>
      <c r="G46" s="172"/>
      <c r="H46" s="172"/>
      <c r="I46" s="154"/>
      <c r="J46" s="154"/>
      <c r="K46" s="167"/>
      <c r="L46" s="168">
        <v>3121968560</v>
      </c>
      <c r="M46" s="169"/>
      <c r="AK46" s="214"/>
    </row>
    <row r="47" spans="1:37" s="47" customFormat="1">
      <c r="A47" s="2"/>
      <c r="B47" s="170"/>
      <c r="C47" s="154"/>
      <c r="D47" s="174" t="s">
        <v>118</v>
      </c>
      <c r="E47" s="172"/>
      <c r="F47" s="172"/>
      <c r="G47" s="172"/>
      <c r="H47" s="172"/>
      <c r="I47" s="154"/>
      <c r="J47" s="154"/>
      <c r="K47" s="167"/>
      <c r="L47" s="168">
        <v>4901797</v>
      </c>
      <c r="M47" s="169"/>
      <c r="AK47" s="214"/>
    </row>
    <row r="48" spans="1:37" s="47" customFormat="1">
      <c r="A48" s="2"/>
      <c r="B48" s="170"/>
      <c r="C48" s="154" t="s">
        <v>143</v>
      </c>
      <c r="D48" s="174"/>
      <c r="E48" s="172"/>
      <c r="F48" s="172"/>
      <c r="G48" s="172"/>
      <c r="H48" s="172"/>
      <c r="I48" s="154"/>
      <c r="J48" s="154"/>
      <c r="K48" s="167"/>
      <c r="L48" s="168">
        <v>2420375600</v>
      </c>
      <c r="M48" s="169"/>
      <c r="AK48" s="214"/>
    </row>
    <row r="49" spans="1:37" s="47" customFormat="1">
      <c r="A49" s="2"/>
      <c r="B49" s="170"/>
      <c r="C49" s="154"/>
      <c r="D49" s="174" t="s">
        <v>169</v>
      </c>
      <c r="E49" s="172"/>
      <c r="F49" s="172"/>
      <c r="G49" s="172"/>
      <c r="H49" s="166"/>
      <c r="I49" s="154"/>
      <c r="J49" s="154"/>
      <c r="K49" s="167"/>
      <c r="L49" s="168">
        <v>2420375600</v>
      </c>
      <c r="M49" s="169"/>
      <c r="AK49" s="214"/>
    </row>
    <row r="50" spans="1:37" s="47" customFormat="1">
      <c r="A50" s="2"/>
      <c r="B50" s="170"/>
      <c r="C50" s="154"/>
      <c r="D50" s="174" t="s">
        <v>127</v>
      </c>
      <c r="E50" s="172"/>
      <c r="F50" s="172"/>
      <c r="G50" s="172"/>
      <c r="H50" s="184"/>
      <c r="I50" s="154"/>
      <c r="J50" s="154"/>
      <c r="K50" s="167"/>
      <c r="L50" s="168">
        <v>0</v>
      </c>
      <c r="M50" s="169"/>
      <c r="AK50" s="214"/>
    </row>
    <row r="51" spans="1:37" s="47" customFormat="1">
      <c r="A51" s="2"/>
      <c r="B51" s="175" t="s">
        <v>141</v>
      </c>
      <c r="C51" s="176"/>
      <c r="D51" s="177"/>
      <c r="E51" s="178"/>
      <c r="F51" s="178"/>
      <c r="G51" s="178"/>
      <c r="H51" s="185"/>
      <c r="I51" s="176"/>
      <c r="J51" s="176"/>
      <c r="K51" s="179"/>
      <c r="L51" s="180">
        <v>-706494757</v>
      </c>
      <c r="M51" s="181"/>
      <c r="AK51" s="214"/>
    </row>
    <row r="52" spans="1:37" s="47" customFormat="1">
      <c r="A52" s="2"/>
      <c r="B52" s="295" t="s">
        <v>144</v>
      </c>
      <c r="C52" s="296"/>
      <c r="D52" s="296"/>
      <c r="E52" s="296"/>
      <c r="F52" s="296"/>
      <c r="G52" s="296"/>
      <c r="H52" s="296"/>
      <c r="I52" s="296"/>
      <c r="J52" s="296"/>
      <c r="K52" s="297"/>
      <c r="L52" s="180">
        <v>129048382</v>
      </c>
      <c r="M52" s="181"/>
      <c r="AK52" s="214"/>
    </row>
    <row r="53" spans="1:37" s="47" customFormat="1">
      <c r="A53" s="2"/>
      <c r="B53" s="273" t="s">
        <v>145</v>
      </c>
      <c r="C53" s="274"/>
      <c r="D53" s="274"/>
      <c r="E53" s="274"/>
      <c r="F53" s="274"/>
      <c r="G53" s="274"/>
      <c r="H53" s="274"/>
      <c r="I53" s="274"/>
      <c r="J53" s="274"/>
      <c r="K53" s="275"/>
      <c r="L53" s="180">
        <v>3058710797</v>
      </c>
      <c r="M53" s="181"/>
      <c r="AK53" s="214"/>
    </row>
    <row r="54" spans="1:37" s="47" customFormat="1" ht="14.25" thickBot="1">
      <c r="A54" s="2"/>
      <c r="B54" s="276" t="s">
        <v>109</v>
      </c>
      <c r="C54" s="277"/>
      <c r="D54" s="277"/>
      <c r="E54" s="277"/>
      <c r="F54" s="277"/>
      <c r="G54" s="277"/>
      <c r="H54" s="277"/>
      <c r="I54" s="277"/>
      <c r="J54" s="277"/>
      <c r="K54" s="278"/>
      <c r="L54" s="186">
        <v>0</v>
      </c>
      <c r="M54" s="181"/>
      <c r="AK54" s="214"/>
    </row>
    <row r="55" spans="1:37" s="47" customFormat="1" ht="14.25" thickBot="1">
      <c r="A55" s="2"/>
      <c r="B55" s="279" t="s">
        <v>146</v>
      </c>
      <c r="C55" s="280"/>
      <c r="D55" s="280"/>
      <c r="E55" s="280"/>
      <c r="F55" s="280"/>
      <c r="G55" s="280"/>
      <c r="H55" s="280"/>
      <c r="I55" s="280"/>
      <c r="J55" s="280"/>
      <c r="K55" s="281"/>
      <c r="L55" s="187">
        <v>3187759179</v>
      </c>
      <c r="M55" s="188"/>
      <c r="AK55" s="214"/>
    </row>
    <row r="56" spans="1:37" s="47" customFormat="1" ht="14.25" thickBot="1">
      <c r="A56" s="2"/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90"/>
      <c r="M56" s="191"/>
      <c r="AK56" s="214"/>
    </row>
    <row r="57" spans="1:37" s="47" customFormat="1">
      <c r="A57" s="2"/>
      <c r="B57" s="192" t="s">
        <v>147</v>
      </c>
      <c r="C57" s="193"/>
      <c r="D57" s="193"/>
      <c r="E57" s="193"/>
      <c r="F57" s="193"/>
      <c r="G57" s="193"/>
      <c r="H57" s="193"/>
      <c r="I57" s="193"/>
      <c r="J57" s="193"/>
      <c r="K57" s="193"/>
      <c r="L57" s="194">
        <v>110897548</v>
      </c>
      <c r="M57" s="195"/>
      <c r="AK57" s="214"/>
    </row>
    <row r="58" spans="1:37" s="47" customFormat="1">
      <c r="A58" s="2"/>
      <c r="B58" s="196" t="s">
        <v>148</v>
      </c>
      <c r="C58" s="197"/>
      <c r="D58" s="197"/>
      <c r="E58" s="197"/>
      <c r="F58" s="197"/>
      <c r="G58" s="197"/>
      <c r="H58" s="197"/>
      <c r="I58" s="197"/>
      <c r="J58" s="197"/>
      <c r="K58" s="197"/>
      <c r="L58" s="180">
        <v>15794728</v>
      </c>
      <c r="M58" s="181"/>
      <c r="AK58" s="214"/>
    </row>
    <row r="59" spans="1:37" s="47" customFormat="1" ht="14.25" thickBot="1">
      <c r="A59" s="2"/>
      <c r="B59" s="198" t="s">
        <v>149</v>
      </c>
      <c r="C59" s="199"/>
      <c r="D59" s="199"/>
      <c r="E59" s="199"/>
      <c r="F59" s="199"/>
      <c r="G59" s="199"/>
      <c r="H59" s="199"/>
      <c r="I59" s="199"/>
      <c r="J59" s="199"/>
      <c r="K59" s="199"/>
      <c r="L59" s="200">
        <v>126692276</v>
      </c>
      <c r="M59" s="201"/>
      <c r="AK59" s="214"/>
    </row>
    <row r="60" spans="1:37" s="47" customFormat="1" ht="14.25" thickBot="1">
      <c r="A60" s="2"/>
      <c r="B60" s="202" t="s">
        <v>150</v>
      </c>
      <c r="C60" s="203"/>
      <c r="D60" s="204"/>
      <c r="E60" s="205"/>
      <c r="F60" s="205"/>
      <c r="G60" s="205"/>
      <c r="H60" s="205"/>
      <c r="I60" s="203"/>
      <c r="J60" s="203"/>
      <c r="K60" s="203"/>
      <c r="L60" s="187">
        <v>3314451455</v>
      </c>
      <c r="M60" s="188"/>
      <c r="AK60" s="214"/>
    </row>
    <row r="61" spans="1:37" s="47" customFormat="1" ht="6.75" customHeight="1">
      <c r="A61" s="2"/>
      <c r="B61" s="153"/>
      <c r="C61" s="153"/>
      <c r="D61" s="206"/>
      <c r="E61" s="207"/>
      <c r="F61" s="207"/>
      <c r="G61" s="207"/>
      <c r="H61" s="208"/>
      <c r="I61" s="209"/>
      <c r="J61" s="209"/>
      <c r="K61" s="209"/>
      <c r="L61" s="2"/>
      <c r="M61" s="2"/>
    </row>
    <row r="62" spans="1:37" s="47" customFormat="1">
      <c r="A62" s="2"/>
      <c r="B62" s="153"/>
      <c r="C62" s="210"/>
      <c r="D62" s="206"/>
      <c r="E62" s="207"/>
      <c r="F62" s="207"/>
      <c r="G62" s="207"/>
      <c r="H62" s="211"/>
      <c r="I62" s="209"/>
      <c r="J62" s="209"/>
      <c r="K62" s="209"/>
      <c r="L62" s="2"/>
      <c r="M62" s="2"/>
    </row>
  </sheetData>
  <mergeCells count="9">
    <mergeCell ref="B53:K53"/>
    <mergeCell ref="B54:K54"/>
    <mergeCell ref="B55:K55"/>
    <mergeCell ref="B2:M2"/>
    <mergeCell ref="B3:M3"/>
    <mergeCell ref="B4:M4"/>
    <mergeCell ref="B6:K7"/>
    <mergeCell ref="L6:M7"/>
    <mergeCell ref="B52:K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>朝霞市役所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朝霞市役所</cp:lastModifiedBy>
  <cp:lastPrinted>2018-03-20T02:59:19Z</cp:lastPrinted>
  <dcterms:created xsi:type="dcterms:W3CDTF">2018-03-20T00:44:49Z</dcterms:created>
  <dcterms:modified xsi:type="dcterms:W3CDTF">2018-03-20T04:06:01Z</dcterms:modified>
</cp:coreProperties>
</file>