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高木\週休２日資料\週休２日資料\土木工事\"/>
    </mc:Choice>
  </mc:AlternateContent>
  <bookViews>
    <workbookView xWindow="9150" yWindow="-13605" windowWidth="17280" windowHeight="12330"/>
  </bookViews>
  <sheets>
    <sheet name="様式3（月単位）" sheetId="9" r:id="rId1"/>
    <sheet name="様式3（週単位）" sheetId="8" r:id="rId2"/>
  </sheets>
  <definedNames>
    <definedName name="_xlnm.Print_Area" localSheetId="0">'様式3（月単位）'!$A$1:$H$46</definedName>
    <definedName name="_xlnm.Print_Area" localSheetId="1">'様式3（週単位）'!$A$1:$H$45</definedName>
    <definedName name="_xlnm.Print_Titles" localSheetId="0">'様式3（月単位）'!$1:$9</definedName>
    <definedName name="_xlnm.Print_Titles" localSheetId="1">'様式3（週単位）'!$1:$9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5" i="8" l="1"/>
  <c r="H45" i="8"/>
  <c r="G45" i="8"/>
  <c r="F45" i="8"/>
  <c r="G44" i="8"/>
  <c r="E44" i="8"/>
  <c r="C44" i="8"/>
  <c r="B44" i="8"/>
  <c r="A44" i="8"/>
  <c r="G43" i="8"/>
  <c r="E43" i="8"/>
  <c r="C43" i="8"/>
  <c r="B43" i="8"/>
  <c r="A43" i="8"/>
  <c r="G42" i="8"/>
  <c r="E42" i="8"/>
  <c r="C42" i="8"/>
  <c r="B42" i="8"/>
  <c r="A42" i="8"/>
  <c r="G41" i="8"/>
  <c r="E41" i="8"/>
  <c r="C41" i="8"/>
  <c r="B41" i="8"/>
  <c r="A41" i="8"/>
  <c r="G40" i="8"/>
  <c r="E40" i="8"/>
  <c r="C40" i="8"/>
  <c r="B40" i="8"/>
  <c r="A40" i="8"/>
  <c r="G39" i="8"/>
  <c r="E39" i="8"/>
  <c r="C39" i="8"/>
  <c r="B39" i="8"/>
  <c r="A39" i="8"/>
  <c r="G38" i="8"/>
  <c r="E38" i="8"/>
  <c r="C38" i="8"/>
  <c r="B38" i="8"/>
  <c r="A38" i="8"/>
  <c r="G37" i="8"/>
  <c r="E37" i="8"/>
  <c r="C37" i="8"/>
  <c r="B37" i="8"/>
  <c r="A37" i="8"/>
  <c r="G36" i="8"/>
  <c r="E36" i="8"/>
  <c r="C36" i="8"/>
  <c r="B36" i="8"/>
  <c r="A36" i="8"/>
  <c r="G35" i="8"/>
  <c r="E35" i="8"/>
  <c r="C35" i="8"/>
  <c r="B35" i="8"/>
  <c r="A35" i="8"/>
  <c r="G34" i="8"/>
  <c r="E34" i="8"/>
  <c r="C34" i="8"/>
  <c r="B34" i="8"/>
  <c r="A34" i="8"/>
  <c r="G33" i="8"/>
  <c r="E33" i="8"/>
  <c r="C33" i="8"/>
  <c r="B33" i="8"/>
  <c r="A33" i="8"/>
  <c r="G32" i="8"/>
  <c r="E32" i="8"/>
  <c r="C32" i="8"/>
  <c r="B32" i="8"/>
  <c r="A32" i="8"/>
  <c r="G31" i="8"/>
  <c r="E31" i="8"/>
  <c r="C31" i="8"/>
  <c r="B31" i="8"/>
  <c r="A31" i="8"/>
  <c r="G30" i="8"/>
  <c r="E30" i="8"/>
  <c r="C30" i="8"/>
  <c r="B30" i="8"/>
  <c r="A30" i="8"/>
  <c r="G29" i="8"/>
  <c r="E29" i="8"/>
  <c r="C29" i="8"/>
  <c r="B29" i="8"/>
  <c r="A29" i="8"/>
  <c r="G28" i="8"/>
  <c r="E28" i="8"/>
  <c r="C28" i="8"/>
  <c r="B28" i="8"/>
  <c r="A28" i="8"/>
  <c r="G27" i="8"/>
  <c r="E27" i="8"/>
  <c r="C27" i="8"/>
  <c r="B27" i="8"/>
  <c r="A27" i="8"/>
  <c r="G26" i="8"/>
  <c r="E26" i="8"/>
  <c r="C26" i="8"/>
  <c r="B26" i="8"/>
  <c r="A26" i="8"/>
  <c r="G25" i="8"/>
  <c r="E25" i="8"/>
  <c r="C25" i="8"/>
  <c r="B25" i="8"/>
  <c r="A25" i="8"/>
  <c r="G24" i="8"/>
  <c r="E24" i="8"/>
  <c r="C24" i="8"/>
  <c r="B24" i="8"/>
  <c r="A24" i="8"/>
  <c r="G23" i="8"/>
  <c r="E23" i="8"/>
  <c r="C23" i="8"/>
  <c r="B23" i="8"/>
  <c r="A23" i="8"/>
  <c r="G22" i="8"/>
  <c r="E22" i="8"/>
  <c r="C22" i="8"/>
  <c r="B22" i="8"/>
  <c r="A22" i="8"/>
  <c r="G21" i="8"/>
  <c r="E21" i="8"/>
  <c r="C21" i="8"/>
  <c r="B21" i="8"/>
  <c r="A21" i="8"/>
  <c r="G20" i="8"/>
  <c r="E20" i="8"/>
  <c r="C20" i="8"/>
  <c r="B20" i="8"/>
  <c r="A20" i="8"/>
  <c r="G19" i="8"/>
  <c r="E19" i="8"/>
  <c r="C19" i="8"/>
  <c r="B19" i="8"/>
  <c r="A19" i="8"/>
  <c r="G18" i="8"/>
  <c r="E18" i="8"/>
  <c r="C18" i="8"/>
  <c r="B18" i="8"/>
  <c r="A18" i="8"/>
  <c r="G17" i="8"/>
  <c r="E17" i="8"/>
  <c r="C17" i="8"/>
  <c r="B17" i="8"/>
  <c r="A17" i="8"/>
  <c r="G16" i="8"/>
  <c r="E16" i="8"/>
  <c r="C16" i="8"/>
  <c r="B16" i="8"/>
  <c r="A16" i="8"/>
  <c r="G15" i="8"/>
  <c r="E15" i="8"/>
  <c r="C15" i="8"/>
  <c r="B15" i="8"/>
  <c r="A15" i="8"/>
  <c r="G14" i="8"/>
  <c r="E14" i="8"/>
  <c r="C14" i="8"/>
  <c r="B14" i="8"/>
  <c r="A14" i="8"/>
  <c r="G13" i="8"/>
  <c r="E13" i="8"/>
  <c r="C13" i="8"/>
  <c r="B13" i="8"/>
  <c r="A13" i="8"/>
  <c r="G12" i="8"/>
  <c r="E12" i="8"/>
  <c r="C12" i="8"/>
  <c r="B12" i="8"/>
  <c r="A12" i="8"/>
  <c r="G11" i="8"/>
  <c r="E11" i="8"/>
  <c r="C11" i="8"/>
  <c r="B11" i="8"/>
  <c r="A11" i="8"/>
  <c r="G10" i="8"/>
  <c r="E10" i="8"/>
  <c r="C10" i="8"/>
  <c r="B10" i="8"/>
  <c r="A10" i="8"/>
  <c r="K4" i="8"/>
  <c r="L46" i="9"/>
  <c r="H46" i="9"/>
  <c r="F46" i="9"/>
  <c r="E46" i="9"/>
  <c r="F45" i="9"/>
  <c r="C45" i="9"/>
  <c r="A45" i="9"/>
  <c r="F44" i="9"/>
  <c r="C44" i="9"/>
  <c r="A44" i="9"/>
  <c r="F43" i="9"/>
  <c r="C43" i="9"/>
  <c r="A43" i="9"/>
  <c r="F42" i="9"/>
  <c r="C42" i="9"/>
  <c r="A42" i="9"/>
  <c r="F41" i="9"/>
  <c r="C41" i="9"/>
  <c r="A41" i="9"/>
  <c r="F40" i="9"/>
  <c r="C40" i="9"/>
  <c r="A40" i="9"/>
  <c r="F39" i="9"/>
  <c r="C39" i="9"/>
  <c r="A39" i="9"/>
  <c r="F38" i="9"/>
  <c r="C38" i="9"/>
  <c r="A38" i="9"/>
  <c r="F37" i="9"/>
  <c r="C37" i="9"/>
  <c r="A37" i="9"/>
  <c r="F36" i="9"/>
  <c r="C36" i="9"/>
  <c r="A36" i="9"/>
  <c r="F35" i="9"/>
  <c r="C35" i="9"/>
  <c r="A35" i="9"/>
  <c r="F34" i="9"/>
  <c r="C34" i="9"/>
  <c r="A34" i="9"/>
  <c r="F33" i="9"/>
  <c r="C33" i="9"/>
  <c r="A33" i="9"/>
  <c r="F32" i="9"/>
  <c r="C32" i="9"/>
  <c r="A32" i="9"/>
  <c r="F31" i="9"/>
  <c r="C31" i="9"/>
  <c r="A31" i="9"/>
  <c r="F30" i="9"/>
  <c r="C30" i="9"/>
  <c r="A30" i="9"/>
  <c r="F29" i="9"/>
  <c r="C29" i="9"/>
  <c r="A29" i="9"/>
  <c r="F28" i="9"/>
  <c r="C28" i="9"/>
  <c r="A28" i="9"/>
  <c r="F27" i="9"/>
  <c r="C27" i="9"/>
  <c r="A27" i="9"/>
  <c r="F26" i="9"/>
  <c r="C26" i="9"/>
  <c r="A26" i="9"/>
  <c r="F25" i="9"/>
  <c r="C25" i="9"/>
  <c r="A25" i="9"/>
  <c r="F24" i="9"/>
  <c r="C24" i="9"/>
  <c r="A24" i="9"/>
  <c r="F23" i="9"/>
  <c r="C23" i="9"/>
  <c r="A23" i="9"/>
  <c r="F22" i="9"/>
  <c r="C22" i="9"/>
  <c r="A22" i="9"/>
  <c r="F21" i="9"/>
  <c r="C21" i="9"/>
  <c r="A21" i="9"/>
  <c r="F20" i="9"/>
  <c r="C20" i="9"/>
  <c r="A20" i="9"/>
  <c r="F19" i="9"/>
  <c r="C19" i="9"/>
  <c r="A19" i="9"/>
  <c r="F18" i="9"/>
  <c r="C18" i="9"/>
  <c r="A18" i="9"/>
  <c r="F17" i="9"/>
  <c r="C17" i="9"/>
  <c r="A17" i="9"/>
  <c r="F16" i="9"/>
  <c r="C16" i="9"/>
  <c r="A16" i="9"/>
  <c r="F15" i="9"/>
  <c r="C15" i="9"/>
  <c r="A15" i="9"/>
  <c r="F14" i="9"/>
  <c r="C14" i="9"/>
  <c r="A14" i="9"/>
  <c r="F13" i="9"/>
  <c r="C13" i="9"/>
  <c r="A13" i="9"/>
  <c r="F12" i="9"/>
  <c r="C12" i="9"/>
  <c r="A12" i="9"/>
  <c r="F11" i="9"/>
  <c r="C11" i="9"/>
  <c r="A11" i="9"/>
  <c r="F10" i="9"/>
  <c r="C10" i="9"/>
  <c r="A10" i="9"/>
  <c r="H6" i="9"/>
</calcChain>
</file>

<file path=xl/sharedStrings.xml><?xml version="1.0" encoding="utf-8"?>
<sst xmlns="http://schemas.openxmlformats.org/spreadsheetml/2006/main" count="135" uniqueCount="22">
  <si>
    <t>現場完成日</t>
  </si>
  <si>
    <t>～</t>
  </si>
  <si>
    <t>完全週休
２日判定</t>
    <rPh sb="0" eb="2">
      <t>カンゼン</t>
    </rPh>
    <rPh sb="2" eb="4">
      <t>シュウキュウ</t>
    </rPh>
    <rPh sb="6" eb="7">
      <t>ニチ</t>
    </rPh>
    <rPh sb="7" eb="9">
      <t>ハンテイ</t>
    </rPh>
    <phoneticPr fontId="5"/>
  </si>
  <si>
    <t>対象期間（週単位）</t>
    <rPh sb="0" eb="2">
      <t>タイショウ</t>
    </rPh>
    <rPh sb="2" eb="4">
      <t>キカン</t>
    </rPh>
    <rPh sb="5" eb="6">
      <t>シュウ</t>
    </rPh>
    <rPh sb="6" eb="8">
      <t>タンイ</t>
    </rPh>
    <phoneticPr fontId="5"/>
  </si>
  <si>
    <t>※直前の月曜日</t>
    <rPh sb="1" eb="3">
      <t>チョクゼン</t>
    </rPh>
    <rPh sb="4" eb="7">
      <t>ゲツヨウビ</t>
    </rPh>
    <phoneticPr fontId="5"/>
  </si>
  <si>
    <t>工事名</t>
    <rPh sb="0" eb="2">
      <t>コウジ</t>
    </rPh>
    <rPh sb="2" eb="3">
      <t>メイ</t>
    </rPh>
    <phoneticPr fontId="5"/>
  </si>
  <si>
    <t>発注者</t>
    <rPh sb="0" eb="3">
      <t>ハッチュウシャ</t>
    </rPh>
    <phoneticPr fontId="5"/>
  </si>
  <si>
    <t>工期</t>
    <rPh sb="0" eb="2">
      <t>コウキ</t>
    </rPh>
    <phoneticPr fontId="5"/>
  </si>
  <si>
    <t>受注者</t>
    <rPh sb="0" eb="3">
      <t>ジュチュウシャ</t>
    </rPh>
    <phoneticPr fontId="5"/>
  </si>
  <si>
    <t>備考</t>
    <rPh sb="0" eb="2">
      <t>ビコウ</t>
    </rPh>
    <phoneticPr fontId="5"/>
  </si>
  <si>
    <t>週休２日達成状況（合計）</t>
    <rPh sb="9" eb="10">
      <t>ゴウ</t>
    </rPh>
    <rPh sb="10" eb="11">
      <t>ケイ</t>
    </rPh>
    <phoneticPr fontId="5"/>
  </si>
  <si>
    <t>※完全週休２日「×」の数</t>
    <rPh sb="1" eb="3">
      <t>カンゼン</t>
    </rPh>
    <rPh sb="3" eb="5">
      <t>シュウキュウ</t>
    </rPh>
    <rPh sb="6" eb="7">
      <t>ニチ</t>
    </rPh>
    <rPh sb="11" eb="12">
      <t>カズ</t>
    </rPh>
    <phoneticPr fontId="5"/>
  </si>
  <si>
    <t>対象期間（月単位）</t>
    <rPh sb="0" eb="2">
      <t>タイショウ</t>
    </rPh>
    <rPh sb="2" eb="4">
      <t>キカン</t>
    </rPh>
    <rPh sb="5" eb="6">
      <t>ツキ</t>
    </rPh>
    <rPh sb="6" eb="8">
      <t>タンイ</t>
    </rPh>
    <phoneticPr fontId="5"/>
  </si>
  <si>
    <t>月単位週休
２日判定</t>
    <rPh sb="0" eb="3">
      <t>ツキタンイ</t>
    </rPh>
    <rPh sb="3" eb="5">
      <t>シュウキュウ</t>
    </rPh>
    <rPh sb="7" eb="8">
      <t>ニチ</t>
    </rPh>
    <rPh sb="8" eb="10">
      <t>ハンテイ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</si>
  <si>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</si>
  <si>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</si>
  <si>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※月単位週休２日「×」の数</t>
    <rPh sb="1" eb="4">
      <t>ツキタンイ</t>
    </rPh>
    <rPh sb="4" eb="6">
      <t>シュウキュウ</t>
    </rPh>
    <rPh sb="7" eb="8">
      <t>ニチ</t>
    </rPh>
    <rPh sb="12" eb="13">
      <t>カズ</t>
    </rPh>
    <phoneticPr fontId="5"/>
  </si>
  <si>
    <t>休日率</t>
    <rPh sb="0" eb="2">
      <t>キュウジツ</t>
    </rPh>
    <rPh sb="2" eb="3">
      <t>リツ</t>
    </rPh>
    <phoneticPr fontId="5"/>
  </si>
  <si>
    <t>現場着手日</t>
  </si>
  <si>
    <t>完成月（初日）</t>
    <rPh sb="2" eb="3">
      <t>ツキ</t>
    </rPh>
    <rPh sb="4" eb="6">
      <t>ショニチ</t>
    </rPh>
    <phoneticPr fontId="5"/>
  </si>
  <si>
    <t>様式３：休日確保実績報告書（月単位）</t>
    <rPh sb="14" eb="15">
      <t>ツキ</t>
    </rPh>
    <rPh sb="15" eb="17">
      <t>タンイ</t>
    </rPh>
    <phoneticPr fontId="5"/>
  </si>
  <si>
    <t>様式３：休日確保実績報告書（週単位）</t>
    <rPh sb="14" eb="17">
      <t>シュウタンイ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</si>
</sst>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¥&quot;#,##0;[Red]&quot;¥&quot;\-#,##0"/>
    <numFmt numFmtId="176" formatCode="yyyy"/>
    <numFmt numFmtId="177" formatCode="General&quot;週目&quot;"/>
    <numFmt numFmtId="178" formatCode="m"/>
    <numFmt numFmtId="179" formatCode="0.0%"/>
    <numFmt numFmtId="180" formatCode="General&quot;月&quot;"/>
    <numFmt numFmtId="181" formatCode="m&quot;月&quot;d&quot;日&quot;;@"/>
  </numFmts>
  <fonts count="8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0"/>
      <name val="ＭＳ 明朝"/>
      <family val="1"/>
    </font>
    <font>
      <sz val="11"/>
      <color indexed="8"/>
      <name val="ＭＳ Ｐゴシック"/>
      <family val="3"/>
    </font>
    <font>
      <sz val="6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9"/>
      <color theme="1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2" fillId="0" borderId="0"/>
    <xf numFmtId="0" fontId="3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6" fontId="2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11" applyFont="1"/>
    <xf numFmtId="0" fontId="0" fillId="0" borderId="0" xfId="11" applyFont="1" applyAlignment="1">
      <alignment horizontal="center"/>
    </xf>
    <xf numFmtId="0" fontId="0" fillId="0" borderId="0" xfId="11" applyFont="1" applyAlignment="1">
      <alignment horizontal="left" vertical="center"/>
    </xf>
    <xf numFmtId="176" fontId="1" fillId="0" borderId="5" xfId="11" applyNumberFormat="1" applyFont="1" applyBorder="1" applyAlignment="1">
      <alignment horizontal="right" vertical="center"/>
    </xf>
    <xf numFmtId="177" fontId="1" fillId="0" borderId="2" xfId="11" applyNumberFormat="1" applyFont="1" applyBorder="1" applyAlignment="1">
      <alignment horizontal="center" vertical="center"/>
    </xf>
    <xf numFmtId="0" fontId="1" fillId="0" borderId="2" xfId="11" applyFont="1" applyBorder="1" applyAlignment="1">
      <alignment horizontal="center" vertical="center"/>
    </xf>
    <xf numFmtId="0" fontId="1" fillId="0" borderId="1" xfId="11" applyFont="1" applyBorder="1" applyAlignment="1">
      <alignment horizontal="center" shrinkToFit="1"/>
    </xf>
    <xf numFmtId="0" fontId="1" fillId="0" borderId="2" xfId="11" applyFont="1" applyBorder="1" applyAlignment="1">
      <alignment horizontal="center" shrinkToFit="1"/>
    </xf>
    <xf numFmtId="178" fontId="1" fillId="0" borderId="2" xfId="11" applyNumberFormat="1" applyFont="1" applyBorder="1" applyAlignment="1">
      <alignment horizontal="right" vertical="center"/>
    </xf>
    <xf numFmtId="0" fontId="1" fillId="0" borderId="1" xfId="11" applyFont="1" applyBorder="1" applyAlignment="1">
      <alignment shrinkToFit="1"/>
    </xf>
    <xf numFmtId="0" fontId="1" fillId="0" borderId="2" xfId="11" applyFont="1" applyBorder="1" applyAlignment="1">
      <alignment shrinkToFit="1"/>
    </xf>
    <xf numFmtId="0" fontId="1" fillId="0" borderId="7" xfId="11" applyFont="1" applyBorder="1" applyAlignment="1">
      <alignment horizontal="center" vertical="center"/>
    </xf>
    <xf numFmtId="0" fontId="0" fillId="0" borderId="0" xfId="11" applyFont="1" applyAlignment="1">
      <alignment horizontal="right"/>
    </xf>
    <xf numFmtId="179" fontId="0" fillId="3" borderId="8" xfId="15" applyNumberFormat="1" applyFont="1" applyFill="1" applyBorder="1" applyAlignment="1">
      <alignment horizontal="center" vertical="center"/>
    </xf>
    <xf numFmtId="179" fontId="1" fillId="0" borderId="8" xfId="2" applyNumberFormat="1" applyFont="1" applyFill="1" applyBorder="1" applyAlignment="1">
      <alignment horizontal="center" vertical="center"/>
    </xf>
    <xf numFmtId="0" fontId="1" fillId="0" borderId="8" xfId="11" applyFont="1" applyBorder="1" applyAlignment="1">
      <alignment horizontal="center" vertical="center"/>
    </xf>
    <xf numFmtId="0" fontId="1" fillId="0" borderId="0" xfId="11" applyFont="1" applyBorder="1" applyAlignment="1">
      <alignment horizontal="center" shrinkToFit="1"/>
    </xf>
    <xf numFmtId="14" fontId="1" fillId="3" borderId="9" xfId="11" applyNumberFormat="1" applyFont="1" applyFill="1" applyBorder="1" applyAlignment="1">
      <alignment horizontal="center"/>
    </xf>
    <xf numFmtId="14" fontId="0" fillId="0" borderId="0" xfId="11" applyNumberFormat="1" applyFont="1" applyAlignment="1">
      <alignment horizontal="center"/>
    </xf>
    <xf numFmtId="0" fontId="1" fillId="0" borderId="8" xfId="11" applyFont="1" applyBorder="1" applyAlignment="1">
      <alignment vertical="center"/>
    </xf>
    <xf numFmtId="180" fontId="1" fillId="0" borderId="5" xfId="11" applyNumberFormat="1" applyFont="1" applyBorder="1" applyAlignment="1">
      <alignment horizontal="right" vertical="center"/>
    </xf>
    <xf numFmtId="177" fontId="1" fillId="0" borderId="7" xfId="11" applyNumberFormat="1" applyFont="1" applyBorder="1" applyAlignment="1">
      <alignment horizontal="left" vertical="center"/>
    </xf>
    <xf numFmtId="181" fontId="1" fillId="0" borderId="5" xfId="11" applyNumberFormat="1" applyFont="1" applyBorder="1" applyAlignment="1">
      <alignment horizontal="center" vertical="center"/>
    </xf>
    <xf numFmtId="181" fontId="1" fillId="0" borderId="2" xfId="11" applyNumberFormat="1" applyFont="1" applyBorder="1" applyAlignment="1">
      <alignment horizontal="center" vertical="center"/>
    </xf>
    <xf numFmtId="0" fontId="1" fillId="0" borderId="8" xfId="11" applyFont="1" applyBorder="1" applyAlignment="1">
      <alignment horizontal="right" vertical="center" shrinkToFit="1"/>
    </xf>
    <xf numFmtId="14" fontId="0" fillId="0" borderId="0" xfId="11" applyNumberFormat="1" applyFont="1"/>
    <xf numFmtId="0" fontId="1" fillId="0" borderId="1" xfId="11" applyFont="1" applyBorder="1" applyAlignment="1">
      <alignment horizontal="distributed" vertical="center" indent="2"/>
    </xf>
    <xf numFmtId="0" fontId="1" fillId="0" borderId="2" xfId="11" applyFont="1" applyBorder="1" applyAlignment="1">
      <alignment horizontal="distributed" vertical="center" indent="2"/>
    </xf>
    <xf numFmtId="0" fontId="1" fillId="0" borderId="5" xfId="11" applyFont="1" applyBorder="1" applyAlignment="1">
      <alignment horizontal="center" vertical="center"/>
    </xf>
    <xf numFmtId="0" fontId="1" fillId="0" borderId="2" xfId="11" applyFont="1" applyBorder="1" applyAlignment="1">
      <alignment horizontal="center" vertical="center"/>
    </xf>
    <xf numFmtId="0" fontId="1" fillId="0" borderId="7" xfId="11" applyFont="1" applyBorder="1" applyAlignment="1">
      <alignment horizontal="center" vertical="center"/>
    </xf>
    <xf numFmtId="0" fontId="6" fillId="2" borderId="3" xfId="11" applyFont="1" applyFill="1" applyBorder="1" applyAlignment="1">
      <alignment horizontal="center" vertical="center"/>
    </xf>
    <xf numFmtId="0" fontId="6" fillId="2" borderId="6" xfId="11" applyFont="1" applyFill="1" applyBorder="1" applyAlignment="1">
      <alignment horizontal="center" vertical="center"/>
    </xf>
    <xf numFmtId="0" fontId="6" fillId="2" borderId="4" xfId="11" applyFont="1" applyFill="1" applyBorder="1" applyAlignment="1">
      <alignment horizontal="center" vertical="center"/>
    </xf>
    <xf numFmtId="0" fontId="6" fillId="2" borderId="1" xfId="11" applyFont="1" applyFill="1" applyBorder="1" applyAlignment="1">
      <alignment horizontal="center" vertical="center"/>
    </xf>
    <xf numFmtId="0" fontId="7" fillId="0" borderId="8" xfId="12" applyFont="1" applyBorder="1" applyAlignment="1">
      <alignment horizontal="center" vertical="center" wrapText="1"/>
    </xf>
    <xf numFmtId="0" fontId="6" fillId="2" borderId="10" xfId="11" applyFont="1" applyFill="1" applyBorder="1" applyAlignment="1">
      <alignment horizontal="center" vertical="center"/>
    </xf>
    <xf numFmtId="0" fontId="6" fillId="2" borderId="11" xfId="11" applyFont="1" applyFill="1" applyBorder="1" applyAlignment="1">
      <alignment horizontal="center" vertical="center"/>
    </xf>
    <xf numFmtId="0" fontId="6" fillId="2" borderId="12" xfId="11" applyFont="1" applyFill="1" applyBorder="1" applyAlignment="1">
      <alignment horizontal="center" vertical="center"/>
    </xf>
    <xf numFmtId="0" fontId="6" fillId="2" borderId="13" xfId="11" applyFont="1" applyFill="1" applyBorder="1" applyAlignment="1">
      <alignment horizontal="center" vertical="center"/>
    </xf>
  </cellXfs>
  <cellStyles count="16">
    <cellStyle name="パーセント" xfId="15" builtinId="5"/>
    <cellStyle name="パーセント 2" xfId="1"/>
    <cellStyle name="パーセント 3" xfId="2"/>
    <cellStyle name="桁区切り 2" xfId="3"/>
    <cellStyle name="桁区切り 3" xfId="4"/>
    <cellStyle name="桁区切り 4" xfId="5"/>
    <cellStyle name="通貨 2" xfId="13"/>
    <cellStyle name="通貨 3" xfId="14"/>
    <cellStyle name="標準" xfId="0" builtinId="0"/>
    <cellStyle name="標準 2" xfId="6"/>
    <cellStyle name="標準 2 2" xfId="7"/>
    <cellStyle name="標準 3" xfId="8"/>
    <cellStyle name="標準 4" xfId="9"/>
    <cellStyle name="標準 5" xfId="10"/>
    <cellStyle name="標準 6" xfId="11"/>
    <cellStyle name="標準 7" xfId="12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view="pageBreakPreview" zoomScaleSheetLayoutView="100" workbookViewId="0">
      <pane ySplit="9" topLeftCell="A10" activePane="bottomLeft" state="frozen"/>
      <selection pane="bottomLeft"/>
    </sheetView>
  </sheetViews>
  <sheetFormatPr defaultColWidth="10" defaultRowHeight="13.5" x14ac:dyDescent="0.15"/>
  <cols>
    <col min="1" max="1" width="8.875" style="1" customWidth="1"/>
    <col min="2" max="2" width="5.5" style="1" customWidth="1"/>
    <col min="3" max="3" width="8.875" style="2" customWidth="1"/>
    <col min="4" max="4" width="5.5" style="1" customWidth="1"/>
    <col min="5" max="6" width="11.125" style="2" customWidth="1"/>
    <col min="7" max="7" width="18.75" style="1" customWidth="1"/>
    <col min="8" max="8" width="19.125" style="2" customWidth="1"/>
    <col min="9" max="10" width="9.75" style="1" customWidth="1"/>
    <col min="11" max="11" width="10.5" style="1" customWidth="1"/>
    <col min="12" max="12" width="16" style="1" customWidth="1"/>
    <col min="13" max="13" width="14.875" style="1" customWidth="1"/>
    <col min="14" max="14" width="12.75" style="1" customWidth="1"/>
    <col min="15" max="115" width="9.75" style="1" customWidth="1"/>
    <col min="116" max="16384" width="10" style="1"/>
  </cols>
  <sheetData>
    <row r="1" spans="1:8" ht="16.149999999999999" customHeight="1" x14ac:dyDescent="0.15">
      <c r="A1" s="3" t="s">
        <v>20</v>
      </c>
      <c r="E1" s="1"/>
      <c r="F1" s="13"/>
      <c r="G1" s="13"/>
      <c r="H1" s="13"/>
    </row>
    <row r="2" spans="1:8" ht="16.149999999999999" customHeight="1" x14ac:dyDescent="0.15">
      <c r="A2" s="3"/>
      <c r="E2" s="13"/>
    </row>
    <row r="3" spans="1:8" ht="16.5" customHeight="1" x14ac:dyDescent="0.15">
      <c r="A3" s="27" t="s">
        <v>5</v>
      </c>
      <c r="B3" s="27"/>
      <c r="C3" s="7"/>
      <c r="D3" s="10"/>
      <c r="E3" s="7"/>
      <c r="F3" s="7"/>
      <c r="G3" s="17"/>
      <c r="H3" s="17"/>
    </row>
    <row r="4" spans="1:8" ht="16.5" customHeight="1" x14ac:dyDescent="0.15">
      <c r="A4" s="28" t="s">
        <v>7</v>
      </c>
      <c r="B4" s="28"/>
      <c r="C4" s="8"/>
      <c r="D4" s="11"/>
      <c r="E4" s="8"/>
      <c r="F4" s="8"/>
      <c r="G4" s="13" t="s">
        <v>18</v>
      </c>
      <c r="H4" s="18">
        <v>46113</v>
      </c>
    </row>
    <row r="5" spans="1:8" ht="16.5" customHeight="1" x14ac:dyDescent="0.15">
      <c r="A5" s="28" t="s">
        <v>8</v>
      </c>
      <c r="B5" s="28"/>
      <c r="C5" s="8"/>
      <c r="D5" s="11"/>
      <c r="E5" s="8"/>
      <c r="F5" s="8"/>
      <c r="G5" s="13" t="s">
        <v>0</v>
      </c>
      <c r="H5" s="18">
        <v>46387</v>
      </c>
    </row>
    <row r="6" spans="1:8" ht="16.5" customHeight="1" x14ac:dyDescent="0.15">
      <c r="A6" s="28" t="s">
        <v>6</v>
      </c>
      <c r="B6" s="28"/>
      <c r="C6" s="8"/>
      <c r="D6" s="11"/>
      <c r="E6" s="8"/>
      <c r="F6" s="8"/>
      <c r="G6" s="13" t="s">
        <v>19</v>
      </c>
      <c r="H6" s="19">
        <f>H5-DAY(H5)+1</f>
        <v>46357</v>
      </c>
    </row>
    <row r="7" spans="1:8" ht="16.5" customHeight="1" x14ac:dyDescent="0.15">
      <c r="A7" s="3"/>
    </row>
    <row r="8" spans="1:8" ht="16.5" customHeight="1" x14ac:dyDescent="0.15">
      <c r="A8" s="32" t="s">
        <v>12</v>
      </c>
      <c r="B8" s="33"/>
      <c r="C8" s="33"/>
      <c r="D8" s="33"/>
      <c r="E8" s="36" t="s">
        <v>17</v>
      </c>
      <c r="F8" s="36" t="s">
        <v>13</v>
      </c>
      <c r="G8" s="32" t="s">
        <v>9</v>
      </c>
      <c r="H8" s="37"/>
    </row>
    <row r="9" spans="1:8" ht="16.5" customHeight="1" x14ac:dyDescent="0.15">
      <c r="A9" s="34"/>
      <c r="B9" s="35"/>
      <c r="C9" s="35"/>
      <c r="D9" s="35"/>
      <c r="E9" s="36"/>
      <c r="F9" s="36"/>
      <c r="G9" s="34"/>
      <c r="H9" s="38"/>
    </row>
    <row r="10" spans="1:8" ht="17.100000000000001" customHeight="1" x14ac:dyDescent="0.15">
      <c r="A10" s="4">
        <f>H4</f>
        <v>46113</v>
      </c>
      <c r="B10" s="5" t="s">
        <v>14</v>
      </c>
      <c r="C10" s="9">
        <f>H4</f>
        <v>46113</v>
      </c>
      <c r="D10" s="6" t="s">
        <v>15</v>
      </c>
      <c r="E10" s="14"/>
      <c r="F10" s="16" t="str">
        <f t="shared" ref="F10:F45" si="0">IF(A10="","",IF(E10&gt;0.285,"○","×"))</f>
        <v>×</v>
      </c>
      <c r="G10" s="16"/>
      <c r="H10" s="16"/>
    </row>
    <row r="11" spans="1:8" ht="17.100000000000001" customHeight="1" x14ac:dyDescent="0.15">
      <c r="A11" s="4">
        <f t="shared" ref="A11:A45" si="1">IF(A10&gt;=H$6,"",EDATE(A10,1))</f>
        <v>46143</v>
      </c>
      <c r="B11" s="5" t="s">
        <v>14</v>
      </c>
      <c r="C11" s="9">
        <f t="shared" ref="C11:C45" si="2">IF(C10&gt;=H$6,"",EDATE(A10,1))</f>
        <v>46143</v>
      </c>
      <c r="D11" s="6" t="s">
        <v>15</v>
      </c>
      <c r="E11" s="14"/>
      <c r="F11" s="16" t="str">
        <f t="shared" si="0"/>
        <v>×</v>
      </c>
      <c r="G11" s="16"/>
      <c r="H11" s="16"/>
    </row>
    <row r="12" spans="1:8" ht="17.100000000000001" customHeight="1" x14ac:dyDescent="0.15">
      <c r="A12" s="4">
        <f t="shared" si="1"/>
        <v>46174</v>
      </c>
      <c r="B12" s="5" t="s">
        <v>14</v>
      </c>
      <c r="C12" s="9">
        <f t="shared" si="2"/>
        <v>46174</v>
      </c>
      <c r="D12" s="6" t="s">
        <v>15</v>
      </c>
      <c r="E12" s="14"/>
      <c r="F12" s="16" t="str">
        <f t="shared" si="0"/>
        <v>×</v>
      </c>
      <c r="G12" s="16"/>
      <c r="H12" s="16"/>
    </row>
    <row r="13" spans="1:8" ht="17.100000000000001" customHeight="1" x14ac:dyDescent="0.15">
      <c r="A13" s="4">
        <f t="shared" si="1"/>
        <v>46204</v>
      </c>
      <c r="B13" s="5" t="s">
        <v>14</v>
      </c>
      <c r="C13" s="9">
        <f t="shared" si="2"/>
        <v>46204</v>
      </c>
      <c r="D13" s="6" t="s">
        <v>15</v>
      </c>
      <c r="E13" s="14"/>
      <c r="F13" s="16" t="str">
        <f t="shared" si="0"/>
        <v>×</v>
      </c>
      <c r="G13" s="16"/>
      <c r="H13" s="16"/>
    </row>
    <row r="14" spans="1:8" ht="17.100000000000001" customHeight="1" x14ac:dyDescent="0.15">
      <c r="A14" s="4">
        <f t="shared" si="1"/>
        <v>46235</v>
      </c>
      <c r="B14" s="5" t="s">
        <v>14</v>
      </c>
      <c r="C14" s="9">
        <f t="shared" si="2"/>
        <v>46235</v>
      </c>
      <c r="D14" s="6" t="s">
        <v>15</v>
      </c>
      <c r="E14" s="14"/>
      <c r="F14" s="16" t="str">
        <f t="shared" si="0"/>
        <v>×</v>
      </c>
      <c r="G14" s="16"/>
      <c r="H14" s="16"/>
    </row>
    <row r="15" spans="1:8" ht="17.100000000000001" customHeight="1" x14ac:dyDescent="0.15">
      <c r="A15" s="4">
        <f t="shared" si="1"/>
        <v>46266</v>
      </c>
      <c r="B15" s="5" t="s">
        <v>14</v>
      </c>
      <c r="C15" s="9">
        <f t="shared" si="2"/>
        <v>46266</v>
      </c>
      <c r="D15" s="6" t="s">
        <v>15</v>
      </c>
      <c r="E15" s="14"/>
      <c r="F15" s="16" t="str">
        <f t="shared" si="0"/>
        <v>×</v>
      </c>
      <c r="G15" s="16"/>
      <c r="H15" s="16"/>
    </row>
    <row r="16" spans="1:8" ht="17.100000000000001" customHeight="1" x14ac:dyDescent="0.15">
      <c r="A16" s="4">
        <f t="shared" si="1"/>
        <v>46296</v>
      </c>
      <c r="B16" s="5" t="s">
        <v>14</v>
      </c>
      <c r="C16" s="9">
        <f t="shared" si="2"/>
        <v>46296</v>
      </c>
      <c r="D16" s="6" t="s">
        <v>15</v>
      </c>
      <c r="E16" s="14"/>
      <c r="F16" s="16" t="str">
        <f t="shared" si="0"/>
        <v>×</v>
      </c>
      <c r="G16" s="16"/>
      <c r="H16" s="16"/>
    </row>
    <row r="17" spans="1:8" ht="17.100000000000001" customHeight="1" x14ac:dyDescent="0.15">
      <c r="A17" s="4">
        <f t="shared" si="1"/>
        <v>46327</v>
      </c>
      <c r="B17" s="5" t="s">
        <v>14</v>
      </c>
      <c r="C17" s="9">
        <f t="shared" si="2"/>
        <v>46327</v>
      </c>
      <c r="D17" s="6" t="s">
        <v>15</v>
      </c>
      <c r="E17" s="14"/>
      <c r="F17" s="16" t="str">
        <f t="shared" si="0"/>
        <v>×</v>
      </c>
      <c r="G17" s="16"/>
      <c r="H17" s="16"/>
    </row>
    <row r="18" spans="1:8" ht="17.100000000000001" customHeight="1" x14ac:dyDescent="0.15">
      <c r="A18" s="4">
        <f t="shared" si="1"/>
        <v>46357</v>
      </c>
      <c r="B18" s="5" t="s">
        <v>14</v>
      </c>
      <c r="C18" s="9">
        <f t="shared" si="2"/>
        <v>46357</v>
      </c>
      <c r="D18" s="6" t="s">
        <v>15</v>
      </c>
      <c r="E18" s="14"/>
      <c r="F18" s="16" t="str">
        <f t="shared" si="0"/>
        <v>×</v>
      </c>
      <c r="G18" s="16"/>
      <c r="H18" s="16"/>
    </row>
    <row r="19" spans="1:8" ht="17.100000000000001" customHeight="1" x14ac:dyDescent="0.15">
      <c r="A19" s="4" t="str">
        <f t="shared" si="1"/>
        <v/>
      </c>
      <c r="B19" s="5" t="s">
        <v>14</v>
      </c>
      <c r="C19" s="9" t="str">
        <f t="shared" si="2"/>
        <v/>
      </c>
      <c r="D19" s="6" t="s">
        <v>15</v>
      </c>
      <c r="E19" s="14"/>
      <c r="F19" s="16" t="str">
        <f t="shared" si="0"/>
        <v/>
      </c>
      <c r="G19" s="16"/>
      <c r="H19" s="16"/>
    </row>
    <row r="20" spans="1:8" ht="17.100000000000001" customHeight="1" x14ac:dyDescent="0.15">
      <c r="A20" s="4" t="str">
        <f t="shared" si="1"/>
        <v/>
      </c>
      <c r="B20" s="5" t="s">
        <v>14</v>
      </c>
      <c r="C20" s="9" t="str">
        <f t="shared" si="2"/>
        <v/>
      </c>
      <c r="D20" s="6" t="s">
        <v>15</v>
      </c>
      <c r="E20" s="14"/>
      <c r="F20" s="16" t="str">
        <f t="shared" si="0"/>
        <v/>
      </c>
      <c r="G20" s="16"/>
      <c r="H20" s="16"/>
    </row>
    <row r="21" spans="1:8" ht="17.100000000000001" customHeight="1" x14ac:dyDescent="0.15">
      <c r="A21" s="4" t="str">
        <f t="shared" si="1"/>
        <v/>
      </c>
      <c r="B21" s="5" t="s">
        <v>14</v>
      </c>
      <c r="C21" s="9" t="str">
        <f t="shared" si="2"/>
        <v/>
      </c>
      <c r="D21" s="6" t="s">
        <v>15</v>
      </c>
      <c r="E21" s="14"/>
      <c r="F21" s="16" t="str">
        <f t="shared" si="0"/>
        <v/>
      </c>
      <c r="G21" s="16"/>
      <c r="H21" s="16"/>
    </row>
    <row r="22" spans="1:8" ht="17.100000000000001" customHeight="1" x14ac:dyDescent="0.15">
      <c r="A22" s="4" t="str">
        <f t="shared" si="1"/>
        <v/>
      </c>
      <c r="B22" s="5" t="s">
        <v>14</v>
      </c>
      <c r="C22" s="9" t="str">
        <f t="shared" si="2"/>
        <v/>
      </c>
      <c r="D22" s="6" t="s">
        <v>15</v>
      </c>
      <c r="E22" s="14"/>
      <c r="F22" s="16" t="str">
        <f t="shared" si="0"/>
        <v/>
      </c>
      <c r="G22" s="16"/>
      <c r="H22" s="16"/>
    </row>
    <row r="23" spans="1:8" ht="17.100000000000001" customHeight="1" x14ac:dyDescent="0.15">
      <c r="A23" s="4" t="str">
        <f t="shared" si="1"/>
        <v/>
      </c>
      <c r="B23" s="5" t="s">
        <v>14</v>
      </c>
      <c r="C23" s="9" t="str">
        <f t="shared" si="2"/>
        <v/>
      </c>
      <c r="D23" s="6" t="s">
        <v>15</v>
      </c>
      <c r="E23" s="14"/>
      <c r="F23" s="16" t="str">
        <f t="shared" si="0"/>
        <v/>
      </c>
      <c r="G23" s="16"/>
      <c r="H23" s="16"/>
    </row>
    <row r="24" spans="1:8" ht="17.100000000000001" customHeight="1" x14ac:dyDescent="0.15">
      <c r="A24" s="4" t="str">
        <f t="shared" si="1"/>
        <v/>
      </c>
      <c r="B24" s="5" t="s">
        <v>14</v>
      </c>
      <c r="C24" s="9" t="str">
        <f t="shared" si="2"/>
        <v/>
      </c>
      <c r="D24" s="6" t="s">
        <v>15</v>
      </c>
      <c r="E24" s="14"/>
      <c r="F24" s="16" t="str">
        <f t="shared" si="0"/>
        <v/>
      </c>
      <c r="G24" s="16"/>
      <c r="H24" s="16"/>
    </row>
    <row r="25" spans="1:8" ht="17.100000000000001" customHeight="1" x14ac:dyDescent="0.15">
      <c r="A25" s="4" t="str">
        <f t="shared" si="1"/>
        <v/>
      </c>
      <c r="B25" s="5" t="s">
        <v>14</v>
      </c>
      <c r="C25" s="9" t="str">
        <f t="shared" si="2"/>
        <v/>
      </c>
      <c r="D25" s="6" t="s">
        <v>15</v>
      </c>
      <c r="E25" s="14"/>
      <c r="F25" s="16" t="str">
        <f t="shared" si="0"/>
        <v/>
      </c>
      <c r="G25" s="16"/>
      <c r="H25" s="16"/>
    </row>
    <row r="26" spans="1:8" ht="17.100000000000001" customHeight="1" x14ac:dyDescent="0.15">
      <c r="A26" s="4" t="str">
        <f t="shared" si="1"/>
        <v/>
      </c>
      <c r="B26" s="5" t="s">
        <v>14</v>
      </c>
      <c r="C26" s="9" t="str">
        <f t="shared" si="2"/>
        <v/>
      </c>
      <c r="D26" s="6" t="s">
        <v>15</v>
      </c>
      <c r="E26" s="14"/>
      <c r="F26" s="16" t="str">
        <f t="shared" si="0"/>
        <v/>
      </c>
      <c r="G26" s="16"/>
      <c r="H26" s="16"/>
    </row>
    <row r="27" spans="1:8" ht="17.100000000000001" customHeight="1" x14ac:dyDescent="0.15">
      <c r="A27" s="4" t="str">
        <f t="shared" si="1"/>
        <v/>
      </c>
      <c r="B27" s="5" t="s">
        <v>14</v>
      </c>
      <c r="C27" s="9" t="str">
        <f t="shared" si="2"/>
        <v/>
      </c>
      <c r="D27" s="6" t="s">
        <v>15</v>
      </c>
      <c r="E27" s="14"/>
      <c r="F27" s="16" t="str">
        <f t="shared" si="0"/>
        <v/>
      </c>
      <c r="G27" s="16"/>
      <c r="H27" s="16"/>
    </row>
    <row r="28" spans="1:8" ht="16.899999999999999" customHeight="1" x14ac:dyDescent="0.15">
      <c r="A28" s="4" t="str">
        <f t="shared" si="1"/>
        <v/>
      </c>
      <c r="B28" s="5" t="s">
        <v>14</v>
      </c>
      <c r="C28" s="9" t="str">
        <f t="shared" si="2"/>
        <v/>
      </c>
      <c r="D28" s="6" t="s">
        <v>15</v>
      </c>
      <c r="E28" s="14"/>
      <c r="F28" s="16" t="str">
        <f t="shared" si="0"/>
        <v/>
      </c>
      <c r="G28" s="16"/>
      <c r="H28" s="16"/>
    </row>
    <row r="29" spans="1:8" ht="16.149999999999999" customHeight="1" x14ac:dyDescent="0.15">
      <c r="A29" s="4" t="str">
        <f t="shared" si="1"/>
        <v/>
      </c>
      <c r="B29" s="5" t="s">
        <v>14</v>
      </c>
      <c r="C29" s="9" t="str">
        <f t="shared" si="2"/>
        <v/>
      </c>
      <c r="D29" s="6" t="s">
        <v>15</v>
      </c>
      <c r="E29" s="14"/>
      <c r="F29" s="16" t="str">
        <f t="shared" si="0"/>
        <v/>
      </c>
      <c r="G29" s="16"/>
      <c r="H29" s="16"/>
    </row>
    <row r="30" spans="1:8" ht="16.149999999999999" customHeight="1" x14ac:dyDescent="0.15">
      <c r="A30" s="4" t="str">
        <f t="shared" si="1"/>
        <v/>
      </c>
      <c r="B30" s="5" t="s">
        <v>14</v>
      </c>
      <c r="C30" s="9" t="str">
        <f t="shared" si="2"/>
        <v/>
      </c>
      <c r="D30" s="6" t="s">
        <v>15</v>
      </c>
      <c r="E30" s="14"/>
      <c r="F30" s="16" t="str">
        <f t="shared" si="0"/>
        <v/>
      </c>
      <c r="G30" s="16"/>
      <c r="H30" s="16"/>
    </row>
    <row r="31" spans="1:8" ht="16.149999999999999" customHeight="1" x14ac:dyDescent="0.15">
      <c r="A31" s="4" t="str">
        <f t="shared" si="1"/>
        <v/>
      </c>
      <c r="B31" s="5" t="s">
        <v>14</v>
      </c>
      <c r="C31" s="9" t="str">
        <f t="shared" si="2"/>
        <v/>
      </c>
      <c r="D31" s="6" t="s">
        <v>15</v>
      </c>
      <c r="E31" s="14"/>
      <c r="F31" s="16" t="str">
        <f t="shared" si="0"/>
        <v/>
      </c>
      <c r="G31" s="16"/>
      <c r="H31" s="16"/>
    </row>
    <row r="32" spans="1:8" ht="16.149999999999999" customHeight="1" x14ac:dyDescent="0.15">
      <c r="A32" s="4" t="str">
        <f t="shared" si="1"/>
        <v/>
      </c>
      <c r="B32" s="5" t="s">
        <v>14</v>
      </c>
      <c r="C32" s="9" t="str">
        <f t="shared" si="2"/>
        <v/>
      </c>
      <c r="D32" s="6" t="s">
        <v>15</v>
      </c>
      <c r="E32" s="14"/>
      <c r="F32" s="16" t="str">
        <f t="shared" si="0"/>
        <v/>
      </c>
      <c r="G32" s="16"/>
      <c r="H32" s="16"/>
    </row>
    <row r="33" spans="1:12" ht="16.149999999999999" customHeight="1" x14ac:dyDescent="0.15">
      <c r="A33" s="4" t="str">
        <f t="shared" si="1"/>
        <v/>
      </c>
      <c r="B33" s="5" t="s">
        <v>14</v>
      </c>
      <c r="C33" s="9" t="str">
        <f t="shared" si="2"/>
        <v/>
      </c>
      <c r="D33" s="6" t="s">
        <v>15</v>
      </c>
      <c r="E33" s="14"/>
      <c r="F33" s="16" t="str">
        <f t="shared" si="0"/>
        <v/>
      </c>
      <c r="G33" s="16"/>
      <c r="H33" s="16"/>
    </row>
    <row r="34" spans="1:12" ht="16.149999999999999" customHeight="1" x14ac:dyDescent="0.15">
      <c r="A34" s="4" t="str">
        <f t="shared" si="1"/>
        <v/>
      </c>
      <c r="B34" s="5" t="s">
        <v>14</v>
      </c>
      <c r="C34" s="9" t="str">
        <f t="shared" si="2"/>
        <v/>
      </c>
      <c r="D34" s="6" t="s">
        <v>15</v>
      </c>
      <c r="E34" s="14"/>
      <c r="F34" s="16" t="str">
        <f t="shared" si="0"/>
        <v/>
      </c>
      <c r="G34" s="16"/>
      <c r="H34" s="16"/>
    </row>
    <row r="35" spans="1:12" ht="16.149999999999999" customHeight="1" x14ac:dyDescent="0.15">
      <c r="A35" s="4" t="str">
        <f t="shared" si="1"/>
        <v/>
      </c>
      <c r="B35" s="5" t="s">
        <v>14</v>
      </c>
      <c r="C35" s="9" t="str">
        <f t="shared" si="2"/>
        <v/>
      </c>
      <c r="D35" s="6" t="s">
        <v>15</v>
      </c>
      <c r="E35" s="14"/>
      <c r="F35" s="16" t="str">
        <f t="shared" si="0"/>
        <v/>
      </c>
      <c r="G35" s="16"/>
      <c r="H35" s="16"/>
    </row>
    <row r="36" spans="1:12" ht="16.149999999999999" customHeight="1" x14ac:dyDescent="0.15">
      <c r="A36" s="4" t="str">
        <f t="shared" si="1"/>
        <v/>
      </c>
      <c r="B36" s="5" t="s">
        <v>14</v>
      </c>
      <c r="C36" s="9" t="str">
        <f t="shared" si="2"/>
        <v/>
      </c>
      <c r="D36" s="6" t="s">
        <v>15</v>
      </c>
      <c r="E36" s="14"/>
      <c r="F36" s="16" t="str">
        <f t="shared" si="0"/>
        <v/>
      </c>
      <c r="G36" s="16"/>
      <c r="H36" s="16"/>
    </row>
    <row r="37" spans="1:12" ht="16.149999999999999" customHeight="1" x14ac:dyDescent="0.15">
      <c r="A37" s="4" t="str">
        <f t="shared" si="1"/>
        <v/>
      </c>
      <c r="B37" s="5" t="s">
        <v>14</v>
      </c>
      <c r="C37" s="9" t="str">
        <f t="shared" si="2"/>
        <v/>
      </c>
      <c r="D37" s="6" t="s">
        <v>15</v>
      </c>
      <c r="E37" s="14"/>
      <c r="F37" s="16" t="str">
        <f t="shared" si="0"/>
        <v/>
      </c>
      <c r="G37" s="16"/>
      <c r="H37" s="16"/>
    </row>
    <row r="38" spans="1:12" ht="16.149999999999999" customHeight="1" x14ac:dyDescent="0.15">
      <c r="A38" s="4" t="str">
        <f t="shared" si="1"/>
        <v/>
      </c>
      <c r="B38" s="5" t="s">
        <v>14</v>
      </c>
      <c r="C38" s="9" t="str">
        <f t="shared" si="2"/>
        <v/>
      </c>
      <c r="D38" s="6" t="s">
        <v>15</v>
      </c>
      <c r="E38" s="14"/>
      <c r="F38" s="16" t="str">
        <f t="shared" si="0"/>
        <v/>
      </c>
      <c r="G38" s="16"/>
      <c r="H38" s="16"/>
    </row>
    <row r="39" spans="1:12" ht="16.149999999999999" customHeight="1" x14ac:dyDescent="0.15">
      <c r="A39" s="4" t="str">
        <f t="shared" si="1"/>
        <v/>
      </c>
      <c r="B39" s="5" t="s">
        <v>14</v>
      </c>
      <c r="C39" s="9" t="str">
        <f t="shared" si="2"/>
        <v/>
      </c>
      <c r="D39" s="6" t="s">
        <v>15</v>
      </c>
      <c r="E39" s="14"/>
      <c r="F39" s="16" t="str">
        <f t="shared" si="0"/>
        <v/>
      </c>
      <c r="G39" s="16"/>
      <c r="H39" s="16"/>
    </row>
    <row r="40" spans="1:12" ht="16.149999999999999" customHeight="1" x14ac:dyDescent="0.15">
      <c r="A40" s="4" t="str">
        <f t="shared" si="1"/>
        <v/>
      </c>
      <c r="B40" s="5" t="s">
        <v>14</v>
      </c>
      <c r="C40" s="9" t="str">
        <f t="shared" si="2"/>
        <v/>
      </c>
      <c r="D40" s="6" t="s">
        <v>15</v>
      </c>
      <c r="E40" s="14"/>
      <c r="F40" s="16" t="str">
        <f t="shared" si="0"/>
        <v/>
      </c>
      <c r="G40" s="16"/>
      <c r="H40" s="16"/>
    </row>
    <row r="41" spans="1:12" ht="16.149999999999999" customHeight="1" x14ac:dyDescent="0.15">
      <c r="A41" s="4" t="str">
        <f t="shared" si="1"/>
        <v/>
      </c>
      <c r="B41" s="5" t="s">
        <v>14</v>
      </c>
      <c r="C41" s="9" t="str">
        <f t="shared" si="2"/>
        <v/>
      </c>
      <c r="D41" s="6" t="s">
        <v>15</v>
      </c>
      <c r="E41" s="14"/>
      <c r="F41" s="16" t="str">
        <f t="shared" si="0"/>
        <v/>
      </c>
      <c r="G41" s="16"/>
      <c r="H41" s="16"/>
    </row>
    <row r="42" spans="1:12" ht="16.149999999999999" customHeight="1" x14ac:dyDescent="0.15">
      <c r="A42" s="4" t="str">
        <f t="shared" si="1"/>
        <v/>
      </c>
      <c r="B42" s="5" t="s">
        <v>14</v>
      </c>
      <c r="C42" s="9" t="str">
        <f t="shared" si="2"/>
        <v/>
      </c>
      <c r="D42" s="6" t="s">
        <v>15</v>
      </c>
      <c r="E42" s="14"/>
      <c r="F42" s="16" t="str">
        <f t="shared" si="0"/>
        <v/>
      </c>
      <c r="G42" s="16"/>
      <c r="H42" s="16"/>
    </row>
    <row r="43" spans="1:12" ht="16.149999999999999" customHeight="1" x14ac:dyDescent="0.15">
      <c r="A43" s="4" t="str">
        <f t="shared" si="1"/>
        <v/>
      </c>
      <c r="B43" s="5" t="s">
        <v>14</v>
      </c>
      <c r="C43" s="9" t="str">
        <f t="shared" si="2"/>
        <v/>
      </c>
      <c r="D43" s="6" t="s">
        <v>15</v>
      </c>
      <c r="E43" s="14"/>
      <c r="F43" s="16" t="str">
        <f t="shared" si="0"/>
        <v/>
      </c>
      <c r="G43" s="16"/>
      <c r="H43" s="16"/>
    </row>
    <row r="44" spans="1:12" ht="16.149999999999999" customHeight="1" x14ac:dyDescent="0.15">
      <c r="A44" s="4" t="str">
        <f t="shared" si="1"/>
        <v/>
      </c>
      <c r="B44" s="5" t="s">
        <v>14</v>
      </c>
      <c r="C44" s="9" t="str">
        <f t="shared" si="2"/>
        <v/>
      </c>
      <c r="D44" s="6" t="s">
        <v>15</v>
      </c>
      <c r="E44" s="14"/>
      <c r="F44" s="16" t="str">
        <f t="shared" si="0"/>
        <v/>
      </c>
      <c r="G44" s="16"/>
      <c r="H44" s="16"/>
    </row>
    <row r="45" spans="1:12" ht="16.149999999999999" customHeight="1" x14ac:dyDescent="0.15">
      <c r="A45" s="4" t="str">
        <f t="shared" si="1"/>
        <v/>
      </c>
      <c r="B45" s="5" t="s">
        <v>14</v>
      </c>
      <c r="C45" s="9" t="str">
        <f t="shared" si="2"/>
        <v/>
      </c>
      <c r="D45" s="6" t="s">
        <v>15</v>
      </c>
      <c r="E45" s="14"/>
      <c r="F45" s="16" t="str">
        <f t="shared" si="0"/>
        <v/>
      </c>
      <c r="G45" s="16"/>
      <c r="H45" s="16"/>
    </row>
    <row r="46" spans="1:12" ht="16.899999999999999" customHeight="1" x14ac:dyDescent="0.15">
      <c r="A46" s="29" t="s">
        <v>10</v>
      </c>
      <c r="B46" s="30"/>
      <c r="C46" s="30"/>
      <c r="D46" s="31"/>
      <c r="E46" s="15">
        <f>IFERROR(AVERAGE(E10:E45),0)</f>
        <v>0</v>
      </c>
      <c r="F46" s="12" t="str">
        <f>IF(L46&gt;0,"×","○")</f>
        <v>×</v>
      </c>
      <c r="G46" s="12"/>
      <c r="H46" s="20" t="str">
        <f>IF(F46="○","月単位週休２日達成",IF(E46&gt;28.5%,"通期の週休２日達成","週休２日未達成"))</f>
        <v>週休２日未達成</v>
      </c>
      <c r="K46" s="13" t="s">
        <v>16</v>
      </c>
      <c r="L46" s="1">
        <f>COUNTIF(F10:F29,"×")</f>
        <v>9</v>
      </c>
    </row>
    <row r="47" spans="1:12" ht="16.899999999999999" customHeight="1" x14ac:dyDescent="0.15"/>
    <row r="48" spans="1:12" ht="16.899999999999999" customHeight="1" x14ac:dyDescent="0.15"/>
    <row r="49" ht="16.899999999999999" customHeight="1" x14ac:dyDescent="0.15"/>
    <row r="50" ht="16.899999999999999" customHeight="1" x14ac:dyDescent="0.15"/>
    <row r="51" ht="16.899999999999999" customHeight="1" x14ac:dyDescent="0.15"/>
    <row r="52" ht="16.899999999999999" customHeight="1" x14ac:dyDescent="0.15"/>
    <row r="53" ht="16.899999999999999" customHeight="1" x14ac:dyDescent="0.15"/>
  </sheetData>
  <mergeCells count="9">
    <mergeCell ref="E8:E9"/>
    <mergeCell ref="F8:F9"/>
    <mergeCell ref="G8:H9"/>
    <mergeCell ref="A3:B3"/>
    <mergeCell ref="A4:B4"/>
    <mergeCell ref="A5:B5"/>
    <mergeCell ref="A6:B6"/>
    <mergeCell ref="A46:D46"/>
    <mergeCell ref="A8:D9"/>
  </mergeCells>
  <phoneticPr fontId="5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view="pageBreakPreview" zoomScaleSheetLayoutView="100" workbookViewId="0">
      <pane ySplit="9" topLeftCell="A10" activePane="bottomLeft" state="frozen"/>
      <selection pane="bottomLeft"/>
    </sheetView>
  </sheetViews>
  <sheetFormatPr defaultColWidth="10" defaultRowHeight="13.5" x14ac:dyDescent="0.15"/>
  <cols>
    <col min="1" max="1" width="6.625" style="1" customWidth="1"/>
    <col min="2" max="2" width="7.75" style="1" customWidth="1"/>
    <col min="3" max="3" width="13.375" style="2" customWidth="1"/>
    <col min="4" max="4" width="5.5" style="1" customWidth="1"/>
    <col min="5" max="5" width="13.375" style="2" customWidth="1"/>
    <col min="6" max="7" width="11.125" style="2" customWidth="1"/>
    <col min="8" max="8" width="20" style="1" customWidth="1"/>
    <col min="9" max="10" width="9.75" style="1" customWidth="1"/>
    <col min="11" max="11" width="10.5" style="1" customWidth="1"/>
    <col min="12" max="12" width="16" style="1" customWidth="1"/>
    <col min="13" max="13" width="14.875" style="1" customWidth="1"/>
    <col min="14" max="14" width="12.75" style="1" customWidth="1"/>
    <col min="15" max="115" width="9.75" style="1" customWidth="1"/>
    <col min="116" max="16384" width="10" style="1"/>
  </cols>
  <sheetData>
    <row r="1" spans="1:11" ht="16.149999999999999" customHeight="1" x14ac:dyDescent="0.15">
      <c r="A1" s="3" t="s">
        <v>21</v>
      </c>
      <c r="F1" s="1"/>
    </row>
    <row r="2" spans="1:11" ht="16.149999999999999" customHeight="1" x14ac:dyDescent="0.15">
      <c r="A2" s="3"/>
      <c r="F2" s="13"/>
    </row>
    <row r="3" spans="1:11" ht="16.5" customHeight="1" x14ac:dyDescent="0.15">
      <c r="A3" s="27" t="s">
        <v>5</v>
      </c>
      <c r="B3" s="27"/>
      <c r="C3" s="7"/>
      <c r="D3" s="10"/>
      <c r="E3" s="7"/>
      <c r="F3" s="7"/>
      <c r="G3" s="17"/>
      <c r="H3" s="17"/>
    </row>
    <row r="4" spans="1:11" ht="16.5" customHeight="1" x14ac:dyDescent="0.15">
      <c r="A4" s="28" t="s">
        <v>7</v>
      </c>
      <c r="B4" s="28"/>
      <c r="C4" s="8"/>
      <c r="D4" s="11"/>
      <c r="E4" s="8"/>
      <c r="F4" s="8"/>
      <c r="G4" s="13" t="s">
        <v>18</v>
      </c>
      <c r="H4" s="18">
        <v>46113</v>
      </c>
      <c r="J4" s="13" t="s">
        <v>4</v>
      </c>
      <c r="K4" s="26">
        <f>H4-WEEKDAY(H4,3)</f>
        <v>46111</v>
      </c>
    </row>
    <row r="5" spans="1:11" ht="16.5" customHeight="1" x14ac:dyDescent="0.15">
      <c r="A5" s="28" t="s">
        <v>8</v>
      </c>
      <c r="B5" s="28"/>
      <c r="C5" s="8"/>
      <c r="D5" s="11"/>
      <c r="E5" s="8"/>
      <c r="F5" s="8"/>
      <c r="G5" s="13" t="s">
        <v>0</v>
      </c>
      <c r="H5" s="18">
        <v>46387</v>
      </c>
    </row>
    <row r="6" spans="1:11" ht="16.5" customHeight="1" x14ac:dyDescent="0.15">
      <c r="A6" s="28" t="s">
        <v>6</v>
      </c>
      <c r="B6" s="28"/>
      <c r="C6" s="8"/>
      <c r="D6" s="11"/>
      <c r="E6" s="8"/>
      <c r="F6" s="8"/>
      <c r="G6" s="17"/>
      <c r="H6" s="17"/>
    </row>
    <row r="7" spans="1:11" ht="16.5" customHeight="1" x14ac:dyDescent="0.15">
      <c r="A7" s="3"/>
    </row>
    <row r="8" spans="1:11" ht="16.5" customHeight="1" x14ac:dyDescent="0.15">
      <c r="A8" s="32" t="s">
        <v>3</v>
      </c>
      <c r="B8" s="33"/>
      <c r="C8" s="33"/>
      <c r="D8" s="33"/>
      <c r="E8" s="37"/>
      <c r="F8" s="36" t="s">
        <v>17</v>
      </c>
      <c r="G8" s="36" t="s">
        <v>2</v>
      </c>
      <c r="H8" s="39" t="s">
        <v>9</v>
      </c>
    </row>
    <row r="9" spans="1:11" ht="16.5" customHeight="1" x14ac:dyDescent="0.15">
      <c r="A9" s="34"/>
      <c r="B9" s="35"/>
      <c r="C9" s="35"/>
      <c r="D9" s="35"/>
      <c r="E9" s="38"/>
      <c r="F9" s="36"/>
      <c r="G9" s="36"/>
      <c r="H9" s="40"/>
    </row>
    <row r="10" spans="1:11" ht="17.100000000000001" customHeight="1" x14ac:dyDescent="0.15">
      <c r="A10" s="21">
        <f t="shared" ref="A10:A44" si="0">MONTH(C10)</f>
        <v>3</v>
      </c>
      <c r="B10" s="22">
        <f t="shared" ref="B10:B44" si="1">WEEKNUM(C10,2)-WEEKNUM(DATE(YEAR(C10),MONTH(C10),1),2)+1</f>
        <v>6</v>
      </c>
      <c r="C10" s="23">
        <f>K4</f>
        <v>46111</v>
      </c>
      <c r="D10" s="6" t="s">
        <v>1</v>
      </c>
      <c r="E10" s="24">
        <f t="shared" ref="E10:E44" si="2">C10+6</f>
        <v>46117</v>
      </c>
      <c r="F10" s="14"/>
      <c r="G10" s="16" t="str">
        <f t="shared" ref="G10:G44" si="3">IF(F10&gt;0.285,"○","×")</f>
        <v>×</v>
      </c>
      <c r="H10" s="25"/>
    </row>
    <row r="11" spans="1:11" ht="17.100000000000001" customHeight="1" x14ac:dyDescent="0.15">
      <c r="A11" s="21">
        <f t="shared" si="0"/>
        <v>4</v>
      </c>
      <c r="B11" s="22">
        <f t="shared" si="1"/>
        <v>2</v>
      </c>
      <c r="C11" s="23">
        <f t="shared" ref="C11:C44" si="4">C10+7</f>
        <v>46118</v>
      </c>
      <c r="D11" s="6" t="s">
        <v>1</v>
      </c>
      <c r="E11" s="24">
        <f t="shared" si="2"/>
        <v>46124</v>
      </c>
      <c r="F11" s="14"/>
      <c r="G11" s="16" t="str">
        <f t="shared" si="3"/>
        <v>×</v>
      </c>
      <c r="H11" s="25"/>
    </row>
    <row r="12" spans="1:11" ht="17.100000000000001" customHeight="1" x14ac:dyDescent="0.15">
      <c r="A12" s="21">
        <f t="shared" si="0"/>
        <v>4</v>
      </c>
      <c r="B12" s="22">
        <f t="shared" si="1"/>
        <v>3</v>
      </c>
      <c r="C12" s="23">
        <f t="shared" si="4"/>
        <v>46125</v>
      </c>
      <c r="D12" s="6" t="s">
        <v>1</v>
      </c>
      <c r="E12" s="24">
        <f t="shared" si="2"/>
        <v>46131</v>
      </c>
      <c r="F12" s="14"/>
      <c r="G12" s="16" t="str">
        <f t="shared" si="3"/>
        <v>×</v>
      </c>
      <c r="H12" s="25"/>
    </row>
    <row r="13" spans="1:11" ht="17.100000000000001" customHeight="1" x14ac:dyDescent="0.15">
      <c r="A13" s="21">
        <f t="shared" si="0"/>
        <v>4</v>
      </c>
      <c r="B13" s="22">
        <f t="shared" si="1"/>
        <v>4</v>
      </c>
      <c r="C13" s="23">
        <f t="shared" si="4"/>
        <v>46132</v>
      </c>
      <c r="D13" s="6" t="s">
        <v>1</v>
      </c>
      <c r="E13" s="24">
        <f t="shared" si="2"/>
        <v>46138</v>
      </c>
      <c r="F13" s="14"/>
      <c r="G13" s="16" t="str">
        <f t="shared" si="3"/>
        <v>×</v>
      </c>
      <c r="H13" s="25"/>
    </row>
    <row r="14" spans="1:11" ht="17.100000000000001" customHeight="1" x14ac:dyDescent="0.15">
      <c r="A14" s="21">
        <f t="shared" si="0"/>
        <v>4</v>
      </c>
      <c r="B14" s="22">
        <f t="shared" si="1"/>
        <v>5</v>
      </c>
      <c r="C14" s="23">
        <f t="shared" si="4"/>
        <v>46139</v>
      </c>
      <c r="D14" s="6" t="s">
        <v>1</v>
      </c>
      <c r="E14" s="24">
        <f t="shared" si="2"/>
        <v>46145</v>
      </c>
      <c r="F14" s="14"/>
      <c r="G14" s="16" t="str">
        <f t="shared" si="3"/>
        <v>×</v>
      </c>
      <c r="H14" s="25"/>
    </row>
    <row r="15" spans="1:11" ht="17.100000000000001" customHeight="1" x14ac:dyDescent="0.15">
      <c r="A15" s="21">
        <f t="shared" si="0"/>
        <v>5</v>
      </c>
      <c r="B15" s="22">
        <f t="shared" si="1"/>
        <v>2</v>
      </c>
      <c r="C15" s="23">
        <f t="shared" si="4"/>
        <v>46146</v>
      </c>
      <c r="D15" s="6" t="s">
        <v>1</v>
      </c>
      <c r="E15" s="24">
        <f t="shared" si="2"/>
        <v>46152</v>
      </c>
      <c r="F15" s="14"/>
      <c r="G15" s="16" t="str">
        <f t="shared" si="3"/>
        <v>×</v>
      </c>
      <c r="H15" s="25"/>
    </row>
    <row r="16" spans="1:11" ht="17.100000000000001" customHeight="1" x14ac:dyDescent="0.15">
      <c r="A16" s="21">
        <f t="shared" si="0"/>
        <v>5</v>
      </c>
      <c r="B16" s="22">
        <f t="shared" si="1"/>
        <v>3</v>
      </c>
      <c r="C16" s="23">
        <f t="shared" si="4"/>
        <v>46153</v>
      </c>
      <c r="D16" s="6" t="s">
        <v>1</v>
      </c>
      <c r="E16" s="24">
        <f t="shared" si="2"/>
        <v>46159</v>
      </c>
      <c r="F16" s="14"/>
      <c r="G16" s="16" t="str">
        <f t="shared" si="3"/>
        <v>×</v>
      </c>
      <c r="H16" s="25"/>
    </row>
    <row r="17" spans="1:8" ht="17.100000000000001" customHeight="1" x14ac:dyDescent="0.15">
      <c r="A17" s="21">
        <f t="shared" si="0"/>
        <v>5</v>
      </c>
      <c r="B17" s="22">
        <f t="shared" si="1"/>
        <v>4</v>
      </c>
      <c r="C17" s="23">
        <f t="shared" si="4"/>
        <v>46160</v>
      </c>
      <c r="D17" s="6" t="s">
        <v>1</v>
      </c>
      <c r="E17" s="24">
        <f t="shared" si="2"/>
        <v>46166</v>
      </c>
      <c r="F17" s="14"/>
      <c r="G17" s="16" t="str">
        <f t="shared" si="3"/>
        <v>×</v>
      </c>
      <c r="H17" s="25"/>
    </row>
    <row r="18" spans="1:8" ht="17.100000000000001" customHeight="1" x14ac:dyDescent="0.15">
      <c r="A18" s="21">
        <f t="shared" si="0"/>
        <v>5</v>
      </c>
      <c r="B18" s="22">
        <f t="shared" si="1"/>
        <v>5</v>
      </c>
      <c r="C18" s="23">
        <f t="shared" si="4"/>
        <v>46167</v>
      </c>
      <c r="D18" s="6" t="s">
        <v>1</v>
      </c>
      <c r="E18" s="24">
        <f t="shared" si="2"/>
        <v>46173</v>
      </c>
      <c r="F18" s="14"/>
      <c r="G18" s="16" t="str">
        <f t="shared" si="3"/>
        <v>×</v>
      </c>
      <c r="H18" s="25"/>
    </row>
    <row r="19" spans="1:8" ht="17.100000000000001" customHeight="1" x14ac:dyDescent="0.15">
      <c r="A19" s="21">
        <f t="shared" si="0"/>
        <v>6</v>
      </c>
      <c r="B19" s="22">
        <f t="shared" si="1"/>
        <v>1</v>
      </c>
      <c r="C19" s="23">
        <f t="shared" si="4"/>
        <v>46174</v>
      </c>
      <c r="D19" s="6" t="s">
        <v>1</v>
      </c>
      <c r="E19" s="24">
        <f t="shared" si="2"/>
        <v>46180</v>
      </c>
      <c r="F19" s="14"/>
      <c r="G19" s="16" t="str">
        <f t="shared" si="3"/>
        <v>×</v>
      </c>
      <c r="H19" s="25"/>
    </row>
    <row r="20" spans="1:8" ht="17.100000000000001" customHeight="1" x14ac:dyDescent="0.15">
      <c r="A20" s="21">
        <f t="shared" si="0"/>
        <v>6</v>
      </c>
      <c r="B20" s="22">
        <f t="shared" si="1"/>
        <v>2</v>
      </c>
      <c r="C20" s="23">
        <f t="shared" si="4"/>
        <v>46181</v>
      </c>
      <c r="D20" s="6" t="s">
        <v>1</v>
      </c>
      <c r="E20" s="24">
        <f t="shared" si="2"/>
        <v>46187</v>
      </c>
      <c r="F20" s="14"/>
      <c r="G20" s="16" t="str">
        <f t="shared" si="3"/>
        <v>×</v>
      </c>
      <c r="H20" s="25"/>
    </row>
    <row r="21" spans="1:8" ht="17.100000000000001" customHeight="1" x14ac:dyDescent="0.15">
      <c r="A21" s="21">
        <f t="shared" si="0"/>
        <v>6</v>
      </c>
      <c r="B21" s="22">
        <f t="shared" si="1"/>
        <v>3</v>
      </c>
      <c r="C21" s="23">
        <f t="shared" si="4"/>
        <v>46188</v>
      </c>
      <c r="D21" s="6" t="s">
        <v>1</v>
      </c>
      <c r="E21" s="24">
        <f t="shared" si="2"/>
        <v>46194</v>
      </c>
      <c r="F21" s="14"/>
      <c r="G21" s="16" t="str">
        <f t="shared" si="3"/>
        <v>×</v>
      </c>
      <c r="H21" s="25"/>
    </row>
    <row r="22" spans="1:8" ht="17.100000000000001" customHeight="1" x14ac:dyDescent="0.15">
      <c r="A22" s="21">
        <f t="shared" si="0"/>
        <v>6</v>
      </c>
      <c r="B22" s="22">
        <f t="shared" si="1"/>
        <v>4</v>
      </c>
      <c r="C22" s="23">
        <f t="shared" si="4"/>
        <v>46195</v>
      </c>
      <c r="D22" s="6" t="s">
        <v>1</v>
      </c>
      <c r="E22" s="24">
        <f t="shared" si="2"/>
        <v>46201</v>
      </c>
      <c r="F22" s="14"/>
      <c r="G22" s="16" t="str">
        <f t="shared" si="3"/>
        <v>×</v>
      </c>
      <c r="H22" s="25"/>
    </row>
    <row r="23" spans="1:8" ht="17.100000000000001" customHeight="1" x14ac:dyDescent="0.15">
      <c r="A23" s="21">
        <f t="shared" si="0"/>
        <v>6</v>
      </c>
      <c r="B23" s="22">
        <f t="shared" si="1"/>
        <v>5</v>
      </c>
      <c r="C23" s="23">
        <f t="shared" si="4"/>
        <v>46202</v>
      </c>
      <c r="D23" s="6" t="s">
        <v>1</v>
      </c>
      <c r="E23" s="24">
        <f t="shared" si="2"/>
        <v>46208</v>
      </c>
      <c r="F23" s="14"/>
      <c r="G23" s="16" t="str">
        <f t="shared" si="3"/>
        <v>×</v>
      </c>
      <c r="H23" s="25"/>
    </row>
    <row r="24" spans="1:8" ht="17.100000000000001" customHeight="1" x14ac:dyDescent="0.15">
      <c r="A24" s="21">
        <f t="shared" si="0"/>
        <v>7</v>
      </c>
      <c r="B24" s="22">
        <f t="shared" si="1"/>
        <v>2</v>
      </c>
      <c r="C24" s="23">
        <f t="shared" si="4"/>
        <v>46209</v>
      </c>
      <c r="D24" s="6" t="s">
        <v>1</v>
      </c>
      <c r="E24" s="24">
        <f t="shared" si="2"/>
        <v>46215</v>
      </c>
      <c r="F24" s="14"/>
      <c r="G24" s="16" t="str">
        <f t="shared" si="3"/>
        <v>×</v>
      </c>
      <c r="H24" s="25"/>
    </row>
    <row r="25" spans="1:8" ht="17.100000000000001" customHeight="1" x14ac:dyDescent="0.15">
      <c r="A25" s="21">
        <f t="shared" si="0"/>
        <v>7</v>
      </c>
      <c r="B25" s="22">
        <f t="shared" si="1"/>
        <v>3</v>
      </c>
      <c r="C25" s="23">
        <f t="shared" si="4"/>
        <v>46216</v>
      </c>
      <c r="D25" s="6" t="s">
        <v>1</v>
      </c>
      <c r="E25" s="24">
        <f t="shared" si="2"/>
        <v>46222</v>
      </c>
      <c r="F25" s="14"/>
      <c r="G25" s="16" t="str">
        <f t="shared" si="3"/>
        <v>×</v>
      </c>
      <c r="H25" s="25"/>
    </row>
    <row r="26" spans="1:8" ht="17.100000000000001" customHeight="1" x14ac:dyDescent="0.15">
      <c r="A26" s="21">
        <f t="shared" si="0"/>
        <v>7</v>
      </c>
      <c r="B26" s="22">
        <f t="shared" si="1"/>
        <v>4</v>
      </c>
      <c r="C26" s="23">
        <f t="shared" si="4"/>
        <v>46223</v>
      </c>
      <c r="D26" s="6" t="s">
        <v>1</v>
      </c>
      <c r="E26" s="24">
        <f t="shared" si="2"/>
        <v>46229</v>
      </c>
      <c r="F26" s="14"/>
      <c r="G26" s="16" t="str">
        <f t="shared" si="3"/>
        <v>×</v>
      </c>
      <c r="H26" s="25"/>
    </row>
    <row r="27" spans="1:8" ht="17.100000000000001" customHeight="1" x14ac:dyDescent="0.15">
      <c r="A27" s="21">
        <f t="shared" si="0"/>
        <v>7</v>
      </c>
      <c r="B27" s="22">
        <f t="shared" si="1"/>
        <v>5</v>
      </c>
      <c r="C27" s="23">
        <f t="shared" si="4"/>
        <v>46230</v>
      </c>
      <c r="D27" s="6" t="s">
        <v>1</v>
      </c>
      <c r="E27" s="24">
        <f t="shared" si="2"/>
        <v>46236</v>
      </c>
      <c r="F27" s="14"/>
      <c r="G27" s="16" t="str">
        <f t="shared" si="3"/>
        <v>×</v>
      </c>
      <c r="H27" s="25"/>
    </row>
    <row r="28" spans="1:8" ht="17.100000000000001" customHeight="1" x14ac:dyDescent="0.15">
      <c r="A28" s="21">
        <f t="shared" si="0"/>
        <v>8</v>
      </c>
      <c r="B28" s="22">
        <f t="shared" si="1"/>
        <v>2</v>
      </c>
      <c r="C28" s="23">
        <f t="shared" si="4"/>
        <v>46237</v>
      </c>
      <c r="D28" s="6" t="s">
        <v>1</v>
      </c>
      <c r="E28" s="24">
        <f t="shared" si="2"/>
        <v>46243</v>
      </c>
      <c r="F28" s="14"/>
      <c r="G28" s="16" t="str">
        <f t="shared" si="3"/>
        <v>×</v>
      </c>
      <c r="H28" s="25"/>
    </row>
    <row r="29" spans="1:8" ht="17.100000000000001" customHeight="1" x14ac:dyDescent="0.15">
      <c r="A29" s="21">
        <f t="shared" si="0"/>
        <v>8</v>
      </c>
      <c r="B29" s="22">
        <f t="shared" si="1"/>
        <v>3</v>
      </c>
      <c r="C29" s="23">
        <f t="shared" si="4"/>
        <v>46244</v>
      </c>
      <c r="D29" s="6" t="s">
        <v>1</v>
      </c>
      <c r="E29" s="24">
        <f t="shared" si="2"/>
        <v>46250</v>
      </c>
      <c r="F29" s="14"/>
      <c r="G29" s="16" t="str">
        <f t="shared" si="3"/>
        <v>×</v>
      </c>
      <c r="H29" s="25"/>
    </row>
    <row r="30" spans="1:8" ht="17.100000000000001" customHeight="1" x14ac:dyDescent="0.15">
      <c r="A30" s="21">
        <f t="shared" si="0"/>
        <v>8</v>
      </c>
      <c r="B30" s="22">
        <f t="shared" si="1"/>
        <v>4</v>
      </c>
      <c r="C30" s="23">
        <f t="shared" si="4"/>
        <v>46251</v>
      </c>
      <c r="D30" s="6" t="s">
        <v>1</v>
      </c>
      <c r="E30" s="24">
        <f t="shared" si="2"/>
        <v>46257</v>
      </c>
      <c r="F30" s="14"/>
      <c r="G30" s="16" t="str">
        <f t="shared" si="3"/>
        <v>×</v>
      </c>
      <c r="H30" s="25"/>
    </row>
    <row r="31" spans="1:8" ht="17.100000000000001" customHeight="1" x14ac:dyDescent="0.15">
      <c r="A31" s="21">
        <f t="shared" si="0"/>
        <v>8</v>
      </c>
      <c r="B31" s="22">
        <f t="shared" si="1"/>
        <v>5</v>
      </c>
      <c r="C31" s="23">
        <f t="shared" si="4"/>
        <v>46258</v>
      </c>
      <c r="D31" s="6" t="s">
        <v>1</v>
      </c>
      <c r="E31" s="24">
        <f t="shared" si="2"/>
        <v>46264</v>
      </c>
      <c r="F31" s="14"/>
      <c r="G31" s="16" t="str">
        <f t="shared" si="3"/>
        <v>×</v>
      </c>
      <c r="H31" s="25"/>
    </row>
    <row r="32" spans="1:8" ht="17.100000000000001" customHeight="1" x14ac:dyDescent="0.15">
      <c r="A32" s="21">
        <f t="shared" si="0"/>
        <v>8</v>
      </c>
      <c r="B32" s="22">
        <f t="shared" si="1"/>
        <v>6</v>
      </c>
      <c r="C32" s="23">
        <f t="shared" si="4"/>
        <v>46265</v>
      </c>
      <c r="D32" s="6" t="s">
        <v>1</v>
      </c>
      <c r="E32" s="24">
        <f t="shared" si="2"/>
        <v>46271</v>
      </c>
      <c r="F32" s="14"/>
      <c r="G32" s="16" t="str">
        <f t="shared" si="3"/>
        <v>×</v>
      </c>
      <c r="H32" s="25"/>
    </row>
    <row r="33" spans="1:12" ht="17.100000000000001" customHeight="1" x14ac:dyDescent="0.15">
      <c r="A33" s="21">
        <f t="shared" si="0"/>
        <v>9</v>
      </c>
      <c r="B33" s="22">
        <f t="shared" si="1"/>
        <v>2</v>
      </c>
      <c r="C33" s="23">
        <f t="shared" si="4"/>
        <v>46272</v>
      </c>
      <c r="D33" s="6" t="s">
        <v>1</v>
      </c>
      <c r="E33" s="24">
        <f t="shared" si="2"/>
        <v>46278</v>
      </c>
      <c r="F33" s="14"/>
      <c r="G33" s="16" t="str">
        <f t="shared" si="3"/>
        <v>×</v>
      </c>
      <c r="H33" s="25"/>
    </row>
    <row r="34" spans="1:12" ht="17.100000000000001" customHeight="1" x14ac:dyDescent="0.15">
      <c r="A34" s="21">
        <f t="shared" si="0"/>
        <v>9</v>
      </c>
      <c r="B34" s="22">
        <f t="shared" si="1"/>
        <v>3</v>
      </c>
      <c r="C34" s="23">
        <f t="shared" si="4"/>
        <v>46279</v>
      </c>
      <c r="D34" s="6" t="s">
        <v>1</v>
      </c>
      <c r="E34" s="24">
        <f t="shared" si="2"/>
        <v>46285</v>
      </c>
      <c r="F34" s="14"/>
      <c r="G34" s="16" t="str">
        <f t="shared" si="3"/>
        <v>×</v>
      </c>
      <c r="H34" s="25"/>
    </row>
    <row r="35" spans="1:12" ht="17.100000000000001" customHeight="1" x14ac:dyDescent="0.15">
      <c r="A35" s="21">
        <f t="shared" si="0"/>
        <v>9</v>
      </c>
      <c r="B35" s="22">
        <f t="shared" si="1"/>
        <v>4</v>
      </c>
      <c r="C35" s="23">
        <f t="shared" si="4"/>
        <v>46286</v>
      </c>
      <c r="D35" s="6" t="s">
        <v>1</v>
      </c>
      <c r="E35" s="24">
        <f t="shared" si="2"/>
        <v>46292</v>
      </c>
      <c r="F35" s="14"/>
      <c r="G35" s="16" t="str">
        <f t="shared" si="3"/>
        <v>×</v>
      </c>
      <c r="H35" s="25"/>
    </row>
    <row r="36" spans="1:12" ht="17.100000000000001" customHeight="1" x14ac:dyDescent="0.15">
      <c r="A36" s="21">
        <f t="shared" si="0"/>
        <v>9</v>
      </c>
      <c r="B36" s="22">
        <f t="shared" si="1"/>
        <v>5</v>
      </c>
      <c r="C36" s="23">
        <f t="shared" si="4"/>
        <v>46293</v>
      </c>
      <c r="D36" s="6" t="s">
        <v>1</v>
      </c>
      <c r="E36" s="24">
        <f t="shared" si="2"/>
        <v>46299</v>
      </c>
      <c r="F36" s="14"/>
      <c r="G36" s="16" t="str">
        <f t="shared" si="3"/>
        <v>×</v>
      </c>
      <c r="H36" s="25"/>
    </row>
    <row r="37" spans="1:12" ht="17.100000000000001" customHeight="1" x14ac:dyDescent="0.15">
      <c r="A37" s="21">
        <f t="shared" si="0"/>
        <v>10</v>
      </c>
      <c r="B37" s="22">
        <f t="shared" si="1"/>
        <v>2</v>
      </c>
      <c r="C37" s="23">
        <f t="shared" si="4"/>
        <v>46300</v>
      </c>
      <c r="D37" s="6" t="s">
        <v>1</v>
      </c>
      <c r="E37" s="24">
        <f t="shared" si="2"/>
        <v>46306</v>
      </c>
      <c r="F37" s="14"/>
      <c r="G37" s="16" t="str">
        <f t="shared" si="3"/>
        <v>×</v>
      </c>
      <c r="H37" s="25"/>
    </row>
    <row r="38" spans="1:12" ht="17.100000000000001" customHeight="1" x14ac:dyDescent="0.15">
      <c r="A38" s="21">
        <f t="shared" si="0"/>
        <v>10</v>
      </c>
      <c r="B38" s="22">
        <f t="shared" si="1"/>
        <v>3</v>
      </c>
      <c r="C38" s="23">
        <f t="shared" si="4"/>
        <v>46307</v>
      </c>
      <c r="D38" s="6" t="s">
        <v>1</v>
      </c>
      <c r="E38" s="24">
        <f t="shared" si="2"/>
        <v>46313</v>
      </c>
      <c r="F38" s="14"/>
      <c r="G38" s="16" t="str">
        <f t="shared" si="3"/>
        <v>×</v>
      </c>
      <c r="H38" s="25"/>
    </row>
    <row r="39" spans="1:12" ht="17.100000000000001" customHeight="1" x14ac:dyDescent="0.15">
      <c r="A39" s="21">
        <f t="shared" si="0"/>
        <v>10</v>
      </c>
      <c r="B39" s="22">
        <f t="shared" si="1"/>
        <v>4</v>
      </c>
      <c r="C39" s="23">
        <f t="shared" si="4"/>
        <v>46314</v>
      </c>
      <c r="D39" s="6" t="s">
        <v>1</v>
      </c>
      <c r="E39" s="24">
        <f t="shared" si="2"/>
        <v>46320</v>
      </c>
      <c r="F39" s="14"/>
      <c r="G39" s="16" t="str">
        <f t="shared" si="3"/>
        <v>×</v>
      </c>
      <c r="H39" s="25"/>
    </row>
    <row r="40" spans="1:12" ht="17.100000000000001" customHeight="1" x14ac:dyDescent="0.15">
      <c r="A40" s="21">
        <f t="shared" si="0"/>
        <v>10</v>
      </c>
      <c r="B40" s="22">
        <f t="shared" si="1"/>
        <v>5</v>
      </c>
      <c r="C40" s="23">
        <f t="shared" si="4"/>
        <v>46321</v>
      </c>
      <c r="D40" s="6" t="s">
        <v>1</v>
      </c>
      <c r="E40" s="24">
        <f t="shared" si="2"/>
        <v>46327</v>
      </c>
      <c r="F40" s="14"/>
      <c r="G40" s="16" t="str">
        <f t="shared" si="3"/>
        <v>×</v>
      </c>
      <c r="H40" s="25"/>
    </row>
    <row r="41" spans="1:12" ht="17.100000000000001" customHeight="1" x14ac:dyDescent="0.15">
      <c r="A41" s="21">
        <f t="shared" si="0"/>
        <v>11</v>
      </c>
      <c r="B41" s="22">
        <f t="shared" si="1"/>
        <v>2</v>
      </c>
      <c r="C41" s="23">
        <f t="shared" si="4"/>
        <v>46328</v>
      </c>
      <c r="D41" s="6" t="s">
        <v>1</v>
      </c>
      <c r="E41" s="24">
        <f t="shared" si="2"/>
        <v>46334</v>
      </c>
      <c r="F41" s="14"/>
      <c r="G41" s="16" t="str">
        <f t="shared" si="3"/>
        <v>×</v>
      </c>
      <c r="H41" s="25"/>
    </row>
    <row r="42" spans="1:12" ht="17.100000000000001" customHeight="1" x14ac:dyDescent="0.15">
      <c r="A42" s="21">
        <f t="shared" si="0"/>
        <v>11</v>
      </c>
      <c r="B42" s="22">
        <f t="shared" si="1"/>
        <v>3</v>
      </c>
      <c r="C42" s="23">
        <f t="shared" si="4"/>
        <v>46335</v>
      </c>
      <c r="D42" s="6" t="s">
        <v>1</v>
      </c>
      <c r="E42" s="24">
        <f t="shared" si="2"/>
        <v>46341</v>
      </c>
      <c r="F42" s="14"/>
      <c r="G42" s="16" t="str">
        <f t="shared" si="3"/>
        <v>×</v>
      </c>
      <c r="H42" s="25"/>
    </row>
    <row r="43" spans="1:12" ht="17.100000000000001" customHeight="1" x14ac:dyDescent="0.15">
      <c r="A43" s="21">
        <f t="shared" si="0"/>
        <v>11</v>
      </c>
      <c r="B43" s="22">
        <f t="shared" si="1"/>
        <v>4</v>
      </c>
      <c r="C43" s="23">
        <f t="shared" si="4"/>
        <v>46342</v>
      </c>
      <c r="D43" s="6" t="s">
        <v>1</v>
      </c>
      <c r="E43" s="24">
        <f t="shared" si="2"/>
        <v>46348</v>
      </c>
      <c r="F43" s="14"/>
      <c r="G43" s="16" t="str">
        <f t="shared" si="3"/>
        <v>×</v>
      </c>
      <c r="H43" s="25"/>
    </row>
    <row r="44" spans="1:12" ht="17.100000000000001" customHeight="1" x14ac:dyDescent="0.15">
      <c r="A44" s="21">
        <f t="shared" si="0"/>
        <v>11</v>
      </c>
      <c r="B44" s="22">
        <f t="shared" si="1"/>
        <v>5</v>
      </c>
      <c r="C44" s="23">
        <f t="shared" si="4"/>
        <v>46349</v>
      </c>
      <c r="D44" s="6" t="s">
        <v>1</v>
      </c>
      <c r="E44" s="24">
        <f t="shared" si="2"/>
        <v>46355</v>
      </c>
      <c r="F44" s="14"/>
      <c r="G44" s="16" t="str">
        <f t="shared" si="3"/>
        <v>×</v>
      </c>
      <c r="H44" s="25"/>
    </row>
    <row r="45" spans="1:12" ht="16.899999999999999" customHeight="1" x14ac:dyDescent="0.15">
      <c r="A45" s="29" t="s">
        <v>10</v>
      </c>
      <c r="B45" s="30"/>
      <c r="C45" s="30"/>
      <c r="D45" s="30"/>
      <c r="E45" s="31"/>
      <c r="F45" s="15">
        <f>IFERROR(AVERAGE(F10:F44),0)</f>
        <v>0</v>
      </c>
      <c r="G45" s="12" t="str">
        <f>IF(L45&gt;0,"×","○")</f>
        <v>×</v>
      </c>
      <c r="H45" s="16" t="str">
        <f>IF(G45="○","完全週休２日達成",IF(F45&gt;28.5%,"通期の週休２日達成","週休２日未達成"))</f>
        <v>週休２日未達成</v>
      </c>
      <c r="K45" s="13" t="s">
        <v>11</v>
      </c>
      <c r="L45" s="1">
        <f>COUNTIF(G10:G44,"×")</f>
        <v>35</v>
      </c>
    </row>
    <row r="46" spans="1:12" ht="16.899999999999999" customHeight="1" x14ac:dyDescent="0.15"/>
    <row r="47" spans="1:12" ht="16.899999999999999" customHeight="1" x14ac:dyDescent="0.15"/>
    <row r="48" spans="1:12" ht="16.899999999999999" customHeight="1" x14ac:dyDescent="0.15"/>
    <row r="49" ht="16.899999999999999" customHeight="1" x14ac:dyDescent="0.15"/>
    <row r="50" ht="16.899999999999999" customHeight="1" x14ac:dyDescent="0.15"/>
    <row r="51" ht="16.899999999999999" customHeight="1" x14ac:dyDescent="0.15"/>
    <row r="52" ht="16.899999999999999" customHeight="1" x14ac:dyDescent="0.15"/>
  </sheetData>
  <mergeCells count="9">
    <mergeCell ref="F8:F9"/>
    <mergeCell ref="G8:G9"/>
    <mergeCell ref="H8:H9"/>
    <mergeCell ref="A3:B3"/>
    <mergeCell ref="A4:B4"/>
    <mergeCell ref="A5:B5"/>
    <mergeCell ref="A6:B6"/>
    <mergeCell ref="A45:E45"/>
    <mergeCell ref="A8:E9"/>
  </mergeCells>
  <phoneticPr fontId="5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様式3（月単位）</vt:lpstr>
      <vt:lpstr>様式3（週単位）</vt:lpstr>
      <vt:lpstr>'様式3（月単位）'!Print_Area</vt:lpstr>
      <vt:lpstr>'様式3（週単位）'!Print_Area</vt:lpstr>
      <vt:lpstr>'様式3（月単位）'!Print_Titles</vt:lpstr>
      <vt:lpstr>'様式3（週単位）'!Print_Titles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</dc:creator>
  <cp:lastModifiedBy>s3696</cp:lastModifiedBy>
  <cp:lastPrinted>2025-08-07T12:53:21Z</cp:lastPrinted>
  <dcterms:created xsi:type="dcterms:W3CDTF">2011-06-14T02:02:34Z</dcterms:created>
  <dcterms:modified xsi:type="dcterms:W3CDTF">2026-03-31T00:15:21Z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2026-03-27T08:00:22Z</vt:filetime>
  </property>
</Properties>
</file>