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0320" windowHeight="8070" tabRatio="790" activeTab="0"/>
  </bookViews>
  <sheets>
    <sheet name="H28.11.1" sheetId="1" r:id="rId1"/>
  </sheets>
  <externalReferences>
    <externalReference r:id="rId4"/>
  </externalReferences>
  <definedNames>
    <definedName name="_xlnm.Print_Area" localSheetId="0">'H28.11.1'!$A$1:$Q$36</definedName>
  </definedNames>
  <calcPr fullCalcOnLoad="1"/>
</workbook>
</file>

<file path=xl/sharedStrings.xml><?xml version="1.0" encoding="utf-8"?>
<sst xmlns="http://schemas.openxmlformats.org/spreadsheetml/2006/main" count="113" uniqueCount="76">
  <si>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</si>
  <si>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</si>
  <si>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</si>
  <si>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</si>
  <si>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</si>
  <si>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</si>
  <si>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</si>
  <si>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</si>
  <si>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</si>
  <si>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</si>
  <si>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</si>
  <si>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</si>
  <si>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</si>
  <si>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</si>
  <si>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</si>
  <si>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</si>
  <si>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</si>
  <si>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</si>
  <si>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</si>
  <si>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</si>
  <si>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</si>
  <si>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</si>
  <si>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</si>
  <si>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</si>
  <si>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</si>
  <si>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</si>
  <si>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</si>
  <si>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</si>
  <si>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</si>
  <si>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</si>
  <si>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</si>
  <si>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</si>
  <si>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</si>
  <si>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</si>
  <si>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</si>
  <si>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</si>
  <si>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</si>
  <si>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</si>
  <si>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</si>
  <si>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</si>
  <si>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</si>
  <si>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</si>
  <si>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</si>
  <si>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</si>
  <si>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</si>
  <si>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</si>
  <si>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</si>
  <si>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</si>
  <si>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</si>
  <si>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</si>
  <si>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増  減</t>
  </si>
  <si>
    <t xml:space="preserve"> 青葉台 １丁目</t>
  </si>
  <si>
    <t xml:space="preserve">     〃   ３丁目</t>
  </si>
  <si>
    <t>※対前月増減及び届出件数</t>
  </si>
  <si>
    <t>A．人口及び世帯数増減</t>
  </si>
  <si>
    <t>計</t>
  </si>
  <si>
    <t>B．自然動態の増減</t>
  </si>
  <si>
    <t>出生件数</t>
  </si>
  <si>
    <t>死亡件数</t>
  </si>
  <si>
    <t>転入等件数</t>
  </si>
  <si>
    <t>C．社会動態の増減</t>
  </si>
  <si>
    <t>転出等件数</t>
  </si>
  <si>
    <t>本   町 １丁目</t>
  </si>
  <si>
    <t>混合世帯</t>
  </si>
  <si>
    <t>町（丁）字名</t>
  </si>
  <si>
    <t>人   口</t>
  </si>
  <si>
    <t xml:space="preserve"> 溝   沼 ６丁目</t>
  </si>
  <si>
    <t xml:space="preserve"> 根岸台 ５丁目</t>
  </si>
  <si>
    <t xml:space="preserve">     〃   ７丁目</t>
  </si>
  <si>
    <t xml:space="preserve">     〃   ６丁目</t>
  </si>
  <si>
    <t xml:space="preserve">     〃   ８丁目</t>
  </si>
  <si>
    <t>朝志ケ丘 １丁目</t>
  </si>
  <si>
    <t xml:space="preserve">     〃   ２丁目</t>
  </si>
  <si>
    <t xml:space="preserve">    〃   ５丁目</t>
  </si>
  <si>
    <t xml:space="preserve">     〃   ４丁目</t>
  </si>
  <si>
    <t>平成２８年１１月１日現在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</si>
</sst>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  <numFmt numFmtId="179" formatCode="#,##0_ "/>
    <numFmt numFmtId="180" formatCode="#,##0_);[Red]\(#,##0\)"/>
    <numFmt numFmtId="181" formatCode="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uble"/>
      <top style="double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80" fontId="6" fillId="0" borderId="10" xfId="51" applyNumberFormat="1" applyFont="1" applyFill="1" applyBorder="1" applyAlignment="1">
      <alignment horizontal="right" vertical="center"/>
    </xf>
    <xf numFmtId="180" fontId="6" fillId="0" borderId="10" xfId="51" applyNumberFormat="1" applyFont="1" applyBorder="1" applyAlignment="1">
      <alignment horizontal="right" vertical="center"/>
    </xf>
    <xf numFmtId="180" fontId="6" fillId="0" borderId="11" xfId="51" applyNumberFormat="1" applyFont="1" applyBorder="1" applyAlignment="1">
      <alignment horizontal="right" vertical="center"/>
    </xf>
    <xf numFmtId="180" fontId="6" fillId="0" borderId="12" xfId="51" applyNumberFormat="1" applyFont="1" applyBorder="1" applyAlignment="1">
      <alignment horizontal="right" vertical="center"/>
    </xf>
    <xf numFmtId="180" fontId="8" fillId="0" borderId="13" xfId="51" applyNumberFormat="1" applyFont="1" applyBorder="1" applyAlignment="1">
      <alignment horizontal="right" vertical="center"/>
    </xf>
    <xf numFmtId="180" fontId="6" fillId="0" borderId="14" xfId="51" applyNumberFormat="1" applyFont="1" applyBorder="1" applyAlignment="1">
      <alignment horizontal="right" vertical="center"/>
    </xf>
    <xf numFmtId="176" fontId="6" fillId="0" borderId="11" xfId="51" applyNumberFormat="1" applyFont="1" applyBorder="1" applyAlignment="1">
      <alignment horizontal="center" vertical="center"/>
    </xf>
    <xf numFmtId="176" fontId="6" fillId="0" borderId="15" xfId="51" applyNumberFormat="1" applyFont="1" applyBorder="1" applyAlignment="1">
      <alignment horizontal="center" vertical="center"/>
    </xf>
    <xf numFmtId="176" fontId="6" fillId="0" borderId="16" xfId="51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180" fontId="0" fillId="0" borderId="21" xfId="0" applyNumberFormat="1" applyFont="1" applyBorder="1" applyAlignment="1">
      <alignment horizontal="center" vertical="center"/>
    </xf>
    <xf numFmtId="180" fontId="0" fillId="0" borderId="22" xfId="0" applyNumberFormat="1" applyFont="1" applyBorder="1" applyAlignment="1">
      <alignment horizontal="center" vertical="center"/>
    </xf>
    <xf numFmtId="180" fontId="0" fillId="0" borderId="23" xfId="0" applyNumberFormat="1" applyFont="1" applyBorder="1" applyAlignment="1">
      <alignment horizontal="center" vertical="center"/>
    </xf>
    <xf numFmtId="180" fontId="0" fillId="0" borderId="13" xfId="51" applyNumberFormat="1" applyFont="1" applyBorder="1" applyAlignment="1">
      <alignment horizontal="center" vertical="center"/>
    </xf>
    <xf numFmtId="180" fontId="0" fillId="0" borderId="24" xfId="51" applyNumberFormat="1" applyFont="1" applyBorder="1" applyAlignment="1">
      <alignment horizontal="center" vertical="center"/>
    </xf>
    <xf numFmtId="180" fontId="0" fillId="0" borderId="25" xfId="0" applyNumberFormat="1" applyFont="1" applyBorder="1" applyAlignment="1">
      <alignment horizontal="center" vertical="center"/>
    </xf>
    <xf numFmtId="180" fontId="0" fillId="0" borderId="0" xfId="51" applyNumberFormat="1" applyFont="1" applyBorder="1" applyAlignment="1">
      <alignment horizontal="center" vertical="center"/>
    </xf>
    <xf numFmtId="180" fontId="0" fillId="0" borderId="0" xfId="51" applyNumberFormat="1" applyFont="1" applyBorder="1" applyAlignment="1">
      <alignment horizontal="right" vertical="center"/>
    </xf>
    <xf numFmtId="180" fontId="0" fillId="0" borderId="26" xfId="51" applyNumberFormat="1" applyFont="1" applyBorder="1" applyAlignment="1">
      <alignment horizontal="center" vertical="center"/>
    </xf>
    <xf numFmtId="180" fontId="0" fillId="33" borderId="23" xfId="0" applyNumberFormat="1" applyFont="1" applyFill="1" applyBorder="1" applyAlignment="1">
      <alignment horizontal="center" vertical="center"/>
    </xf>
    <xf numFmtId="180" fontId="0" fillId="33" borderId="27" xfId="0" applyNumberFormat="1" applyFont="1" applyFill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51" applyNumberFormat="1" applyFont="1" applyAlignment="1">
      <alignment horizontal="center" vertical="center"/>
    </xf>
    <xf numFmtId="176" fontId="0" fillId="0" borderId="11" xfId="51" applyNumberFormat="1" applyFont="1" applyBorder="1" applyAlignment="1">
      <alignment horizontal="center" vertical="center"/>
    </xf>
    <xf numFmtId="176" fontId="0" fillId="0" borderId="15" xfId="51" applyNumberFormat="1" applyFont="1" applyBorder="1" applyAlignment="1">
      <alignment horizontal="center" vertical="center"/>
    </xf>
    <xf numFmtId="176" fontId="0" fillId="0" borderId="16" xfId="51" applyNumberFormat="1" applyFont="1" applyBorder="1" applyAlignment="1">
      <alignment horizontal="center" vertical="center" shrinkToFit="1"/>
    </xf>
    <xf numFmtId="176" fontId="0" fillId="0" borderId="11" xfId="51" applyNumberFormat="1" applyFont="1" applyBorder="1" applyAlignment="1">
      <alignment horizontal="center" vertical="center" shrinkToFit="1"/>
    </xf>
    <xf numFmtId="176" fontId="0" fillId="34" borderId="0" xfId="0" applyNumberFormat="1" applyFont="1" applyFill="1" applyAlignment="1">
      <alignment/>
    </xf>
    <xf numFmtId="176" fontId="0" fillId="34" borderId="0" xfId="0" applyNumberFormat="1" applyFont="1" applyFill="1" applyAlignment="1">
      <alignment horizontal="center"/>
    </xf>
    <xf numFmtId="38" fontId="6" fillId="0" borderId="11" xfId="51" applyFont="1" applyBorder="1" applyAlignment="1">
      <alignment vertical="center"/>
    </xf>
    <xf numFmtId="38" fontId="6" fillId="0" borderId="10" xfId="51" applyFont="1" applyBorder="1" applyAlignment="1">
      <alignment vertical="center"/>
    </xf>
    <xf numFmtId="38" fontId="6" fillId="0" borderId="28" xfId="51" applyFont="1" applyBorder="1" applyAlignment="1">
      <alignment vertical="center"/>
    </xf>
    <xf numFmtId="38" fontId="6" fillId="0" borderId="29" xfId="51" applyFont="1" applyBorder="1" applyAlignment="1">
      <alignment vertical="center"/>
    </xf>
    <xf numFmtId="38" fontId="6" fillId="0" borderId="12" xfId="51" applyFont="1" applyBorder="1" applyAlignment="1">
      <alignment vertical="center"/>
    </xf>
    <xf numFmtId="38" fontId="6" fillId="0" borderId="30" xfId="51" applyFont="1" applyBorder="1" applyAlignment="1">
      <alignment vertical="center"/>
    </xf>
    <xf numFmtId="38" fontId="6" fillId="0" borderId="11" xfId="51" applyFont="1" applyBorder="1" applyAlignment="1">
      <alignment horizontal="right" vertical="center"/>
    </xf>
    <xf numFmtId="38" fontId="6" fillId="0" borderId="12" xfId="51" applyFont="1" applyBorder="1" applyAlignment="1">
      <alignment horizontal="right" vertical="center"/>
    </xf>
    <xf numFmtId="38" fontId="6" fillId="0" borderId="30" xfId="51" applyFont="1" applyBorder="1" applyAlignment="1">
      <alignment horizontal="right" vertical="center"/>
    </xf>
    <xf numFmtId="38" fontId="6" fillId="0" borderId="14" xfId="51" applyFont="1" applyBorder="1" applyAlignment="1">
      <alignment vertical="center"/>
    </xf>
    <xf numFmtId="38" fontId="6" fillId="0" borderId="31" xfId="51" applyFont="1" applyBorder="1" applyAlignment="1">
      <alignment vertical="center"/>
    </xf>
    <xf numFmtId="38" fontId="6" fillId="0" borderId="32" xfId="51" applyFont="1" applyBorder="1" applyAlignment="1">
      <alignment vertical="center"/>
    </xf>
    <xf numFmtId="176" fontId="7" fillId="0" borderId="33" xfId="0" applyNumberFormat="1" applyFont="1" applyBorder="1" applyAlignment="1">
      <alignment horizontal="left"/>
    </xf>
    <xf numFmtId="176" fontId="7" fillId="0" borderId="0" xfId="0" applyNumberFormat="1" applyFont="1" applyBorder="1" applyAlignment="1">
      <alignment horizontal="left"/>
    </xf>
    <xf numFmtId="176" fontId="0" fillId="0" borderId="34" xfId="0" applyNumberFormat="1" applyFont="1" applyBorder="1" applyAlignment="1">
      <alignment horizontal="left"/>
    </xf>
    <xf numFmtId="180" fontId="0" fillId="33" borderId="35" xfId="0" applyNumberFormat="1" applyFont="1" applyFill="1" applyBorder="1" applyAlignment="1">
      <alignment horizontal="center" vertical="center"/>
    </xf>
    <xf numFmtId="180" fontId="0" fillId="33" borderId="36" xfId="0" applyNumberFormat="1" applyFont="1" applyFill="1" applyBorder="1" applyAlignment="1">
      <alignment horizontal="center" vertical="center"/>
    </xf>
    <xf numFmtId="180" fontId="3" fillId="33" borderId="35" xfId="0" applyNumberFormat="1" applyFont="1" applyFill="1" applyBorder="1" applyAlignment="1">
      <alignment horizontal="center" vertical="center"/>
    </xf>
    <xf numFmtId="180" fontId="3" fillId="33" borderId="36" xfId="0" applyNumberFormat="1" applyFont="1" applyFill="1" applyBorder="1" applyAlignment="1">
      <alignment horizontal="center" vertical="center"/>
    </xf>
    <xf numFmtId="180" fontId="0" fillId="33" borderId="37" xfId="0" applyNumberFormat="1" applyFont="1" applyFill="1" applyBorder="1" applyAlignment="1">
      <alignment horizontal="center" vertical="center"/>
    </xf>
    <xf numFmtId="180" fontId="0" fillId="33" borderId="38" xfId="0" applyNumberFormat="1" applyFont="1" applyFill="1" applyBorder="1" applyAlignment="1">
      <alignment horizontal="center" vertical="center"/>
    </xf>
    <xf numFmtId="180" fontId="3" fillId="33" borderId="37" xfId="0" applyNumberFormat="1" applyFont="1" applyFill="1" applyBorder="1" applyAlignment="1">
      <alignment horizontal="center" vertical="center"/>
    </xf>
    <xf numFmtId="180" fontId="3" fillId="33" borderId="38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3" fillId="0" borderId="39" xfId="0" applyNumberFormat="1" applyFont="1" applyBorder="1" applyAlignment="1">
      <alignment horizontal="right"/>
    </xf>
    <xf numFmtId="180" fontId="0" fillId="0" borderId="40" xfId="0" applyNumberFormat="1" applyFont="1" applyBorder="1" applyAlignment="1">
      <alignment horizontal="center" vertical="center"/>
    </xf>
    <xf numFmtId="180" fontId="0" fillId="0" borderId="41" xfId="0" applyNumberFormat="1" applyFont="1" applyBorder="1" applyAlignment="1">
      <alignment horizontal="center" vertical="center"/>
    </xf>
    <xf numFmtId="180" fontId="0" fillId="33" borderId="42" xfId="0" applyNumberFormat="1" applyFont="1" applyFill="1" applyBorder="1" applyAlignment="1">
      <alignment horizontal="center" vertical="center"/>
    </xf>
    <xf numFmtId="180" fontId="0" fillId="33" borderId="43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sv01\010300&#24066;&#25919;&#24773;\03&#32113;&#35336;&#20418;\1%20&#20154;&#21475;\&#12452;&#12531;&#12488;&#12521;&#12289;HP&#12289;&#24195;&#22577;&#12289;&#12458;&#12540;&#12503;&#12531;&#12487;&#12540;&#12479;\(H20.1&#65374;&#65289;&#30010;&#65288;&#19969;&#65289;&#23383;&#21029;&#19990;&#24111;&#12289;&#20154;&#21475;&#19968;&#352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H20.1.1"/>
      <sheetName val="H20.2.1"/>
      <sheetName val="H20.3.1 "/>
      <sheetName val="H20.4.1"/>
      <sheetName val="H20.5.1"/>
      <sheetName val="H20.6.1"/>
      <sheetName val="H20.7.1"/>
      <sheetName val="H20.8.1"/>
      <sheetName val="H20.9.1"/>
      <sheetName val="H20.10.1"/>
      <sheetName val="H20.11.1"/>
      <sheetName val="H20.12.1"/>
      <sheetName val="H21.1.1"/>
      <sheetName val="H21.2.1"/>
      <sheetName val="H21.3.1"/>
      <sheetName val="H21.4.1"/>
      <sheetName val="H21.5.1"/>
      <sheetName val="H21.6.1"/>
      <sheetName val="H21.7.1"/>
      <sheetName val="H21.8.1"/>
      <sheetName val="H21.9.1"/>
      <sheetName val="H21.10.1"/>
      <sheetName val="H21.11.1"/>
      <sheetName val="H21.12.1"/>
      <sheetName val="H22.01.1"/>
      <sheetName val="H22.02.1"/>
      <sheetName val="H22.03.1"/>
      <sheetName val="H22.04.1"/>
      <sheetName val="H22.05.1"/>
      <sheetName val="H22.06.1"/>
      <sheetName val="H22.07.1"/>
      <sheetName val="H22.08.1"/>
      <sheetName val="H22.09.1"/>
      <sheetName val="H22.10.1"/>
      <sheetName val="H22.11.1"/>
      <sheetName val="H22.12.1"/>
      <sheetName val="H23.01.1"/>
      <sheetName val="H23.02.1"/>
      <sheetName val="H23.03.1"/>
      <sheetName val="H23.04.1"/>
      <sheetName val="H23.05.1"/>
      <sheetName val="H23.06.1"/>
      <sheetName val="H23.07.1"/>
      <sheetName val="H23.08.1"/>
      <sheetName val="H23.09.1"/>
      <sheetName val="H23.10.1"/>
      <sheetName val="H23.11.1"/>
      <sheetName val="H23.12.1"/>
      <sheetName val="H24.01.1"/>
      <sheetName val="H24.02.1"/>
      <sheetName val="H24.03.1"/>
      <sheetName val="H24.04.1"/>
      <sheetName val="H24.05.1"/>
      <sheetName val="H24.06.1"/>
      <sheetName val="H24.07.1"/>
      <sheetName val="H24.08.1"/>
      <sheetName val="H24.09.1"/>
      <sheetName val="H24.10.1"/>
      <sheetName val="H24.11.1"/>
      <sheetName val="H24.12.1"/>
      <sheetName val="H25.1.1"/>
      <sheetName val="H25.2.1"/>
      <sheetName val="H25.3.1"/>
      <sheetName val="H25.4.1"/>
      <sheetName val="H25.5.1"/>
      <sheetName val="H25.6.1"/>
      <sheetName val="H25.7.1"/>
      <sheetName val="H25.8.1"/>
      <sheetName val="H25.9.1"/>
      <sheetName val="H25.10.1"/>
      <sheetName val="H25.11.1"/>
      <sheetName val="H25.12.1"/>
      <sheetName val="H26.1.1"/>
      <sheetName val="H26.2.1"/>
      <sheetName val="H26.3.1"/>
      <sheetName val="H26.4.1"/>
      <sheetName val="H26.5.1"/>
      <sheetName val="H26.6.1"/>
      <sheetName val="H26.7.1"/>
      <sheetName val="H26.8.1"/>
      <sheetName val="H26.9.1"/>
      <sheetName val="H26.10.1"/>
      <sheetName val="H26.11.1"/>
      <sheetName val="H26.12.1"/>
      <sheetName val="H27.1.1"/>
      <sheetName val="H27.2.1"/>
      <sheetName val="H27.3.1"/>
      <sheetName val="H27.4.1"/>
      <sheetName val="H27.5.1"/>
      <sheetName val="H27.6.1"/>
      <sheetName val="H27.7.1"/>
      <sheetName val="H27.8.1"/>
      <sheetName val="H27.9.1"/>
      <sheetName val="H27.10.1"/>
      <sheetName val="H27.11.1"/>
      <sheetName val="H27.12.1"/>
      <sheetName val="H28.1.1"/>
      <sheetName val="H28.2.1"/>
      <sheetName val="H28.3.1 "/>
      <sheetName val="H28.4.1"/>
      <sheetName val="H28.5.1"/>
      <sheetName val="H28.6.1"/>
      <sheetName val="H28.7.1 "/>
      <sheetName val="H28.8.1 "/>
      <sheetName val="H28.9.1"/>
      <sheetName val="H28.10.1 "/>
      <sheetName val="H28.11.1"/>
      <sheetName val="H28.11.1 (2)"/>
      <sheetName val="原本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="85" zoomScaleNormal="85" zoomScalePageLayoutView="0" workbookViewId="0" topLeftCell="A1">
      <selection activeCell="A2" sqref="A2"/>
    </sheetView>
  </sheetViews>
  <sheetFormatPr defaultColWidth="9.00390625" defaultRowHeight="13.5"/>
  <cols>
    <col min="1" max="1" width="13.00390625" style="32" bestFit="1" customWidth="1"/>
    <col min="2" max="5" width="10.625" style="32" customWidth="1"/>
    <col min="6" max="6" width="4.75390625" style="32" customWidth="1"/>
    <col min="7" max="7" width="10.375" style="32" customWidth="1"/>
    <col min="8" max="11" width="10.625" style="32" customWidth="1"/>
    <col min="12" max="12" width="10.00390625" style="32" customWidth="1"/>
    <col min="13" max="13" width="4.75390625" style="32" customWidth="1"/>
    <col min="14" max="17" width="10.625" style="32" customWidth="1"/>
    <col min="18" max="18" width="17.75390625" style="32" customWidth="1"/>
    <col min="19" max="16384" width="9.00390625" style="32" customWidth="1"/>
  </cols>
  <sheetData>
    <row r="1" spans="1:17" ht="14.2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14.25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58" t="s">
        <v>75</v>
      </c>
      <c r="P2" s="58"/>
      <c r="Q2" s="58"/>
    </row>
    <row r="3" spans="1:17" ht="20.25" customHeight="1" thickBot="1">
      <c r="A3" s="11" t="s">
        <v>0</v>
      </c>
      <c r="B3" s="12" t="s">
        <v>1</v>
      </c>
      <c r="C3" s="12" t="s">
        <v>2</v>
      </c>
      <c r="D3" s="12" t="s">
        <v>3</v>
      </c>
      <c r="E3" s="13" t="s">
        <v>4</v>
      </c>
      <c r="F3" s="59" t="s">
        <v>0</v>
      </c>
      <c r="G3" s="60"/>
      <c r="H3" s="12" t="s">
        <v>1</v>
      </c>
      <c r="I3" s="12" t="s">
        <v>2</v>
      </c>
      <c r="J3" s="12" t="s">
        <v>3</v>
      </c>
      <c r="K3" s="14" t="s">
        <v>4</v>
      </c>
      <c r="L3" s="59" t="s">
        <v>64</v>
      </c>
      <c r="M3" s="60"/>
      <c r="N3" s="12" t="s">
        <v>1</v>
      </c>
      <c r="O3" s="12" t="s">
        <v>65</v>
      </c>
      <c r="P3" s="12" t="s">
        <v>3</v>
      </c>
      <c r="Q3" s="15" t="s">
        <v>4</v>
      </c>
    </row>
    <row r="4" spans="1:17" ht="17.25" customHeight="1" thickTop="1">
      <c r="A4" s="16" t="s">
        <v>5</v>
      </c>
      <c r="B4" s="1">
        <f>SUM(B9:B31,H4:H31,N4:N31)</f>
        <v>62627</v>
      </c>
      <c r="C4" s="2">
        <f>D4+E4</f>
        <v>136743</v>
      </c>
      <c r="D4" s="2">
        <f>SUM(D9:D31,J4:J31,P4:P31)</f>
        <v>69304</v>
      </c>
      <c r="E4" s="2">
        <f>SUM(E9:E31,K4:K31,Q4:Q31)</f>
        <v>67439</v>
      </c>
      <c r="F4" s="61" t="s">
        <v>66</v>
      </c>
      <c r="G4" s="62"/>
      <c r="H4" s="34">
        <v>923</v>
      </c>
      <c r="I4" s="2">
        <f aca="true" t="shared" si="0" ref="I4:I31">SUM(J4:K4)</f>
        <v>2158</v>
      </c>
      <c r="J4" s="35">
        <v>1098</v>
      </c>
      <c r="K4" s="36">
        <v>1060</v>
      </c>
      <c r="L4" s="61" t="s">
        <v>67</v>
      </c>
      <c r="M4" s="62"/>
      <c r="N4" s="34">
        <v>586</v>
      </c>
      <c r="O4" s="2">
        <f aca="true" t="shared" si="1" ref="O4:O31">SUM(P4:Q4)</f>
        <v>1166</v>
      </c>
      <c r="P4" s="35">
        <v>599</v>
      </c>
      <c r="Q4" s="37">
        <v>567</v>
      </c>
    </row>
    <row r="5" spans="1:19" ht="17.25" customHeight="1">
      <c r="A5" s="17" t="s">
        <v>6</v>
      </c>
      <c r="B5" s="2">
        <f>B4-B6-B7</f>
        <v>60247</v>
      </c>
      <c r="C5" s="2">
        <f>SUM(D5:E5)</f>
        <v>133503</v>
      </c>
      <c r="D5" s="2">
        <v>67763</v>
      </c>
      <c r="E5" s="2">
        <v>65740</v>
      </c>
      <c r="F5" s="49" t="s">
        <v>68</v>
      </c>
      <c r="G5" s="50"/>
      <c r="H5" s="34">
        <v>790</v>
      </c>
      <c r="I5" s="3">
        <f t="shared" si="0"/>
        <v>1798</v>
      </c>
      <c r="J5" s="34">
        <v>908</v>
      </c>
      <c r="K5" s="38">
        <v>890</v>
      </c>
      <c r="L5" s="49" t="s">
        <v>69</v>
      </c>
      <c r="M5" s="50"/>
      <c r="N5" s="34">
        <v>1012</v>
      </c>
      <c r="O5" s="3">
        <f t="shared" si="1"/>
        <v>1913</v>
      </c>
      <c r="P5" s="34">
        <v>953</v>
      </c>
      <c r="Q5" s="39">
        <v>960</v>
      </c>
      <c r="R5" s="33"/>
      <c r="S5" s="33"/>
    </row>
    <row r="6" spans="1:17" ht="17.25" customHeight="1">
      <c r="A6" s="17" t="s">
        <v>8</v>
      </c>
      <c r="B6" s="3">
        <v>1777</v>
      </c>
      <c r="C6" s="3">
        <f>C4-C5</f>
        <v>3240</v>
      </c>
      <c r="D6" s="3">
        <f>D4-D5</f>
        <v>1541</v>
      </c>
      <c r="E6" s="4">
        <f>E4-E5</f>
        <v>1699</v>
      </c>
      <c r="F6" s="49" t="s">
        <v>9</v>
      </c>
      <c r="G6" s="50"/>
      <c r="H6" s="34">
        <v>224</v>
      </c>
      <c r="I6" s="3">
        <f t="shared" si="0"/>
        <v>345</v>
      </c>
      <c r="J6" s="34">
        <v>239</v>
      </c>
      <c r="K6" s="38">
        <v>106</v>
      </c>
      <c r="L6" s="49" t="s">
        <v>68</v>
      </c>
      <c r="M6" s="50"/>
      <c r="N6" s="34">
        <v>1882</v>
      </c>
      <c r="O6" s="3">
        <f t="shared" si="1"/>
        <v>4145</v>
      </c>
      <c r="P6" s="34">
        <v>2123</v>
      </c>
      <c r="Q6" s="39">
        <v>2022</v>
      </c>
    </row>
    <row r="7" spans="1:17" ht="17.25" customHeight="1">
      <c r="A7" s="17" t="s">
        <v>63</v>
      </c>
      <c r="B7" s="3">
        <v>603</v>
      </c>
      <c r="C7" s="5"/>
      <c r="D7" s="18"/>
      <c r="E7" s="19"/>
      <c r="F7" s="49" t="s">
        <v>10</v>
      </c>
      <c r="G7" s="50"/>
      <c r="H7" s="34">
        <v>0</v>
      </c>
      <c r="I7" s="3">
        <f t="shared" si="0"/>
        <v>0</v>
      </c>
      <c r="J7" s="40">
        <v>0</v>
      </c>
      <c r="K7" s="41">
        <v>0</v>
      </c>
      <c r="L7" s="49" t="s">
        <v>70</v>
      </c>
      <c r="M7" s="50"/>
      <c r="N7" s="34">
        <v>692</v>
      </c>
      <c r="O7" s="3">
        <f t="shared" si="1"/>
        <v>1707</v>
      </c>
      <c r="P7" s="34">
        <v>870</v>
      </c>
      <c r="Q7" s="39">
        <v>837</v>
      </c>
    </row>
    <row r="8" spans="1:17" ht="17.25" customHeight="1">
      <c r="A8" s="20"/>
      <c r="B8" s="21"/>
      <c r="C8" s="22"/>
      <c r="D8" s="21"/>
      <c r="E8" s="23"/>
      <c r="F8" s="49" t="s">
        <v>11</v>
      </c>
      <c r="G8" s="50"/>
      <c r="H8" s="34">
        <v>29</v>
      </c>
      <c r="I8" s="3">
        <f t="shared" si="0"/>
        <v>47</v>
      </c>
      <c r="J8" s="34">
        <v>31</v>
      </c>
      <c r="K8" s="38">
        <v>16</v>
      </c>
      <c r="L8" s="49" t="s">
        <v>51</v>
      </c>
      <c r="M8" s="50"/>
      <c r="N8" s="34">
        <v>71</v>
      </c>
      <c r="O8" s="3">
        <f t="shared" si="1"/>
        <v>97</v>
      </c>
      <c r="P8" s="34">
        <v>51</v>
      </c>
      <c r="Q8" s="39">
        <v>46</v>
      </c>
    </row>
    <row r="9" spans="1:17" ht="17.25" customHeight="1">
      <c r="A9" s="24" t="s">
        <v>62</v>
      </c>
      <c r="B9" s="34">
        <v>2989</v>
      </c>
      <c r="C9" s="3">
        <f aca="true" t="shared" si="2" ref="C9:C31">SUM(D9:E9)</f>
        <v>6478</v>
      </c>
      <c r="D9" s="34">
        <v>3275</v>
      </c>
      <c r="E9" s="38">
        <v>3203</v>
      </c>
      <c r="F9" s="49" t="s">
        <v>13</v>
      </c>
      <c r="G9" s="50"/>
      <c r="H9" s="34">
        <v>2</v>
      </c>
      <c r="I9" s="3">
        <f t="shared" si="0"/>
        <v>6</v>
      </c>
      <c r="J9" s="34">
        <v>2</v>
      </c>
      <c r="K9" s="38">
        <v>4</v>
      </c>
      <c r="L9" s="49" t="s">
        <v>12</v>
      </c>
      <c r="M9" s="50"/>
      <c r="N9" s="34">
        <v>399</v>
      </c>
      <c r="O9" s="3">
        <f t="shared" si="1"/>
        <v>874</v>
      </c>
      <c r="P9" s="34">
        <v>444</v>
      </c>
      <c r="Q9" s="39">
        <v>430</v>
      </c>
    </row>
    <row r="10" spans="1:17" ht="17.25" customHeight="1">
      <c r="A10" s="24" t="s">
        <v>15</v>
      </c>
      <c r="B10" s="34">
        <v>2756</v>
      </c>
      <c r="C10" s="3">
        <f t="shared" si="2"/>
        <v>5252</v>
      </c>
      <c r="D10" s="34">
        <v>2610</v>
      </c>
      <c r="E10" s="38">
        <v>2642</v>
      </c>
      <c r="F10" s="49" t="s">
        <v>16</v>
      </c>
      <c r="G10" s="50"/>
      <c r="H10" s="34">
        <v>7</v>
      </c>
      <c r="I10" s="3">
        <f t="shared" si="0"/>
        <v>15</v>
      </c>
      <c r="J10" s="34">
        <v>10</v>
      </c>
      <c r="K10" s="38">
        <v>5</v>
      </c>
      <c r="L10" s="49" t="s">
        <v>14</v>
      </c>
      <c r="M10" s="50"/>
      <c r="N10" s="34">
        <v>583</v>
      </c>
      <c r="O10" s="3">
        <f t="shared" si="1"/>
        <v>1316</v>
      </c>
      <c r="P10" s="34">
        <v>647</v>
      </c>
      <c r="Q10" s="39">
        <v>669</v>
      </c>
    </row>
    <row r="11" spans="1:17" ht="17.25" customHeight="1">
      <c r="A11" s="24" t="s">
        <v>18</v>
      </c>
      <c r="B11" s="34">
        <v>683</v>
      </c>
      <c r="C11" s="3">
        <f t="shared" si="2"/>
        <v>1523</v>
      </c>
      <c r="D11" s="34">
        <v>759</v>
      </c>
      <c r="E11" s="38">
        <v>764</v>
      </c>
      <c r="F11" s="49" t="s">
        <v>19</v>
      </c>
      <c r="G11" s="50"/>
      <c r="H11" s="34">
        <v>517</v>
      </c>
      <c r="I11" s="3">
        <f t="shared" si="0"/>
        <v>517</v>
      </c>
      <c r="J11" s="34">
        <v>351</v>
      </c>
      <c r="K11" s="38">
        <v>166</v>
      </c>
      <c r="L11" s="49" t="s">
        <v>17</v>
      </c>
      <c r="M11" s="50"/>
      <c r="N11" s="34">
        <v>540</v>
      </c>
      <c r="O11" s="3">
        <f t="shared" si="1"/>
        <v>1055</v>
      </c>
      <c r="P11" s="34">
        <v>497</v>
      </c>
      <c r="Q11" s="39">
        <v>558</v>
      </c>
    </row>
    <row r="12" spans="1:17" ht="17.25" customHeight="1">
      <c r="A12" s="24" t="s">
        <v>20</v>
      </c>
      <c r="B12" s="34">
        <v>851</v>
      </c>
      <c r="C12" s="3">
        <f t="shared" si="2"/>
        <v>1434</v>
      </c>
      <c r="D12" s="34">
        <v>737</v>
      </c>
      <c r="E12" s="38">
        <v>697</v>
      </c>
      <c r="F12" s="49" t="s">
        <v>21</v>
      </c>
      <c r="G12" s="50"/>
      <c r="H12" s="34">
        <v>458</v>
      </c>
      <c r="I12" s="3">
        <f t="shared" si="0"/>
        <v>1062</v>
      </c>
      <c r="J12" s="34">
        <v>497</v>
      </c>
      <c r="K12" s="38">
        <v>565</v>
      </c>
      <c r="L12" s="49" t="s">
        <v>14</v>
      </c>
      <c r="M12" s="50"/>
      <c r="N12" s="34">
        <v>582</v>
      </c>
      <c r="O12" s="3">
        <f t="shared" si="1"/>
        <v>1181</v>
      </c>
      <c r="P12" s="34">
        <v>577</v>
      </c>
      <c r="Q12" s="39">
        <v>604</v>
      </c>
    </row>
    <row r="13" spans="1:17" ht="17.25" customHeight="1">
      <c r="A13" s="24" t="s">
        <v>23</v>
      </c>
      <c r="B13" s="34">
        <v>1286</v>
      </c>
      <c r="C13" s="3">
        <f t="shared" si="2"/>
        <v>2420</v>
      </c>
      <c r="D13" s="34">
        <v>1169</v>
      </c>
      <c r="E13" s="38">
        <v>1251</v>
      </c>
      <c r="F13" s="49" t="s">
        <v>24</v>
      </c>
      <c r="G13" s="50"/>
      <c r="H13" s="34">
        <v>679</v>
      </c>
      <c r="I13" s="3">
        <f t="shared" si="0"/>
        <v>1148</v>
      </c>
      <c r="J13" s="34">
        <v>596</v>
      </c>
      <c r="K13" s="38">
        <v>552</v>
      </c>
      <c r="L13" s="49" t="s">
        <v>22</v>
      </c>
      <c r="M13" s="50"/>
      <c r="N13" s="34">
        <v>284</v>
      </c>
      <c r="O13" s="3">
        <f t="shared" si="1"/>
        <v>475</v>
      </c>
      <c r="P13" s="34">
        <v>254</v>
      </c>
      <c r="Q13" s="39">
        <v>221</v>
      </c>
    </row>
    <row r="14" spans="1:17" ht="17.25" customHeight="1">
      <c r="A14" s="24" t="s">
        <v>25</v>
      </c>
      <c r="B14" s="34">
        <v>1126</v>
      </c>
      <c r="C14" s="3">
        <f t="shared" si="2"/>
        <v>2646</v>
      </c>
      <c r="D14" s="34">
        <v>1331</v>
      </c>
      <c r="E14" s="38">
        <v>1315</v>
      </c>
      <c r="F14" s="49" t="s">
        <v>26</v>
      </c>
      <c r="G14" s="50"/>
      <c r="H14" s="34">
        <v>619</v>
      </c>
      <c r="I14" s="3">
        <f t="shared" si="0"/>
        <v>1184</v>
      </c>
      <c r="J14" s="34">
        <v>638</v>
      </c>
      <c r="K14" s="38">
        <v>546</v>
      </c>
      <c r="L14" s="49" t="s">
        <v>14</v>
      </c>
      <c r="M14" s="50"/>
      <c r="N14" s="34">
        <v>174</v>
      </c>
      <c r="O14" s="3">
        <f t="shared" si="1"/>
        <v>369</v>
      </c>
      <c r="P14" s="34">
        <v>200</v>
      </c>
      <c r="Q14" s="39">
        <v>169</v>
      </c>
    </row>
    <row r="15" spans="1:17" ht="17.25" customHeight="1">
      <c r="A15" s="24" t="s">
        <v>23</v>
      </c>
      <c r="B15" s="34">
        <v>1085</v>
      </c>
      <c r="C15" s="3">
        <f t="shared" si="2"/>
        <v>2453</v>
      </c>
      <c r="D15" s="34">
        <v>1281</v>
      </c>
      <c r="E15" s="38">
        <v>1172</v>
      </c>
      <c r="F15" s="49" t="s">
        <v>28</v>
      </c>
      <c r="G15" s="50"/>
      <c r="H15" s="34">
        <v>603</v>
      </c>
      <c r="I15" s="3">
        <f t="shared" si="0"/>
        <v>1178</v>
      </c>
      <c r="J15" s="34">
        <v>587</v>
      </c>
      <c r="K15" s="38">
        <v>591</v>
      </c>
      <c r="L15" s="49" t="s">
        <v>52</v>
      </c>
      <c r="M15" s="50"/>
      <c r="N15" s="34">
        <v>399</v>
      </c>
      <c r="O15" s="3">
        <f t="shared" si="1"/>
        <v>831</v>
      </c>
      <c r="P15" s="34">
        <v>432</v>
      </c>
      <c r="Q15" s="39">
        <v>399</v>
      </c>
    </row>
    <row r="16" spans="1:17" ht="17.25" customHeight="1">
      <c r="A16" s="24" t="s">
        <v>30</v>
      </c>
      <c r="B16" s="34">
        <v>1210</v>
      </c>
      <c r="C16" s="3">
        <f t="shared" si="2"/>
        <v>2864</v>
      </c>
      <c r="D16" s="34">
        <v>1399</v>
      </c>
      <c r="E16" s="38">
        <v>1465</v>
      </c>
      <c r="F16" s="49" t="s">
        <v>24</v>
      </c>
      <c r="G16" s="50"/>
      <c r="H16" s="34">
        <v>413</v>
      </c>
      <c r="I16" s="3">
        <f t="shared" si="0"/>
        <v>853</v>
      </c>
      <c r="J16" s="34">
        <v>421</v>
      </c>
      <c r="K16" s="38">
        <v>432</v>
      </c>
      <c r="L16" s="49" t="s">
        <v>29</v>
      </c>
      <c r="M16" s="50"/>
      <c r="N16" s="34">
        <v>619</v>
      </c>
      <c r="O16" s="3">
        <f t="shared" si="1"/>
        <v>1509</v>
      </c>
      <c r="P16" s="34">
        <v>768</v>
      </c>
      <c r="Q16" s="39">
        <v>741</v>
      </c>
    </row>
    <row r="17" spans="1:17" ht="17.25" customHeight="1">
      <c r="A17" s="24" t="s">
        <v>32</v>
      </c>
      <c r="B17" s="34">
        <v>271</v>
      </c>
      <c r="C17" s="3">
        <f t="shared" si="2"/>
        <v>527</v>
      </c>
      <c r="D17" s="34">
        <v>278</v>
      </c>
      <c r="E17" s="38">
        <v>249</v>
      </c>
      <c r="F17" s="49" t="s">
        <v>33</v>
      </c>
      <c r="G17" s="50"/>
      <c r="H17" s="34">
        <v>1725</v>
      </c>
      <c r="I17" s="3">
        <f t="shared" si="0"/>
        <v>3940</v>
      </c>
      <c r="J17" s="34">
        <v>1947</v>
      </c>
      <c r="K17" s="38">
        <v>1993</v>
      </c>
      <c r="L17" s="49" t="s">
        <v>31</v>
      </c>
      <c r="M17" s="50"/>
      <c r="N17" s="34">
        <v>29</v>
      </c>
      <c r="O17" s="3">
        <f t="shared" si="1"/>
        <v>57</v>
      </c>
      <c r="P17" s="34">
        <v>35</v>
      </c>
      <c r="Q17" s="39">
        <v>22</v>
      </c>
    </row>
    <row r="18" spans="1:17" ht="17.25" customHeight="1">
      <c r="A18" s="24" t="s">
        <v>34</v>
      </c>
      <c r="B18" s="34">
        <v>609</v>
      </c>
      <c r="C18" s="3">
        <f t="shared" si="2"/>
        <v>1353</v>
      </c>
      <c r="D18" s="34">
        <v>710</v>
      </c>
      <c r="E18" s="38">
        <v>643</v>
      </c>
      <c r="F18" s="49" t="s">
        <v>14</v>
      </c>
      <c r="G18" s="50"/>
      <c r="H18" s="34">
        <v>1700</v>
      </c>
      <c r="I18" s="3">
        <f t="shared" si="0"/>
        <v>3606</v>
      </c>
      <c r="J18" s="34">
        <v>1784</v>
      </c>
      <c r="K18" s="38">
        <v>1822</v>
      </c>
      <c r="L18" s="51" t="s">
        <v>71</v>
      </c>
      <c r="M18" s="52"/>
      <c r="N18" s="34">
        <v>1910</v>
      </c>
      <c r="O18" s="3">
        <f t="shared" si="1"/>
        <v>3936</v>
      </c>
      <c r="P18" s="34">
        <v>1982</v>
      </c>
      <c r="Q18" s="39">
        <v>1954</v>
      </c>
    </row>
    <row r="19" spans="1:17" ht="17.25" customHeight="1">
      <c r="A19" s="24" t="s">
        <v>36</v>
      </c>
      <c r="B19" s="34">
        <v>856</v>
      </c>
      <c r="C19" s="3">
        <f t="shared" si="2"/>
        <v>1825</v>
      </c>
      <c r="D19" s="34">
        <v>911</v>
      </c>
      <c r="E19" s="38">
        <v>914</v>
      </c>
      <c r="F19" s="49" t="s">
        <v>27</v>
      </c>
      <c r="G19" s="50"/>
      <c r="H19" s="34">
        <v>1861</v>
      </c>
      <c r="I19" s="3">
        <f t="shared" si="0"/>
        <v>3800</v>
      </c>
      <c r="J19" s="34">
        <v>1889</v>
      </c>
      <c r="K19" s="38">
        <v>1911</v>
      </c>
      <c r="L19" s="51" t="s">
        <v>35</v>
      </c>
      <c r="M19" s="52"/>
      <c r="N19" s="34">
        <v>825</v>
      </c>
      <c r="O19" s="3">
        <f t="shared" si="1"/>
        <v>1560</v>
      </c>
      <c r="P19" s="34">
        <v>784</v>
      </c>
      <c r="Q19" s="39">
        <v>776</v>
      </c>
    </row>
    <row r="20" spans="1:17" ht="17.25" customHeight="1">
      <c r="A20" s="24" t="s">
        <v>23</v>
      </c>
      <c r="B20" s="34">
        <v>1217</v>
      </c>
      <c r="C20" s="3">
        <f t="shared" si="2"/>
        <v>2804</v>
      </c>
      <c r="D20" s="34">
        <v>1413</v>
      </c>
      <c r="E20" s="38">
        <v>1391</v>
      </c>
      <c r="F20" s="49" t="s">
        <v>29</v>
      </c>
      <c r="G20" s="50"/>
      <c r="H20" s="34">
        <v>737</v>
      </c>
      <c r="I20" s="3">
        <f t="shared" si="0"/>
        <v>1619</v>
      </c>
      <c r="J20" s="34">
        <v>811</v>
      </c>
      <c r="K20" s="38">
        <v>808</v>
      </c>
      <c r="L20" s="51" t="s">
        <v>37</v>
      </c>
      <c r="M20" s="52"/>
      <c r="N20" s="34">
        <v>819</v>
      </c>
      <c r="O20" s="3">
        <f t="shared" si="1"/>
        <v>1705</v>
      </c>
      <c r="P20" s="34">
        <v>861</v>
      </c>
      <c r="Q20" s="39">
        <v>844</v>
      </c>
    </row>
    <row r="21" spans="1:17" ht="17.25" customHeight="1">
      <c r="A21" s="24" t="s">
        <v>30</v>
      </c>
      <c r="B21" s="34">
        <v>441</v>
      </c>
      <c r="C21" s="3">
        <f t="shared" si="2"/>
        <v>998</v>
      </c>
      <c r="D21" s="34">
        <v>494</v>
      </c>
      <c r="E21" s="38">
        <v>504</v>
      </c>
      <c r="F21" s="49" t="s">
        <v>7</v>
      </c>
      <c r="G21" s="50"/>
      <c r="H21" s="34">
        <v>890</v>
      </c>
      <c r="I21" s="3">
        <f t="shared" si="0"/>
        <v>2128</v>
      </c>
      <c r="J21" s="34">
        <v>1063</v>
      </c>
      <c r="K21" s="38">
        <v>1065</v>
      </c>
      <c r="L21" s="51" t="s">
        <v>38</v>
      </c>
      <c r="M21" s="52"/>
      <c r="N21" s="34">
        <v>792</v>
      </c>
      <c r="O21" s="3">
        <f t="shared" si="1"/>
        <v>1694</v>
      </c>
      <c r="P21" s="34">
        <v>853</v>
      </c>
      <c r="Q21" s="39">
        <v>841</v>
      </c>
    </row>
    <row r="22" spans="1:17" ht="17.25" customHeight="1">
      <c r="A22" s="24" t="s">
        <v>40</v>
      </c>
      <c r="B22" s="34">
        <v>1253</v>
      </c>
      <c r="C22" s="3">
        <f t="shared" si="2"/>
        <v>2950</v>
      </c>
      <c r="D22" s="34">
        <v>1475</v>
      </c>
      <c r="E22" s="38">
        <v>1475</v>
      </c>
      <c r="F22" s="49" t="s">
        <v>41</v>
      </c>
      <c r="G22" s="50"/>
      <c r="H22" s="34">
        <v>279</v>
      </c>
      <c r="I22" s="3">
        <f t="shared" si="0"/>
        <v>684</v>
      </c>
      <c r="J22" s="34">
        <v>338</v>
      </c>
      <c r="K22" s="38">
        <v>346</v>
      </c>
      <c r="L22" s="49" t="s">
        <v>39</v>
      </c>
      <c r="M22" s="50"/>
      <c r="N22" s="34">
        <v>60</v>
      </c>
      <c r="O22" s="3">
        <f t="shared" si="1"/>
        <v>65</v>
      </c>
      <c r="P22" s="34">
        <v>11</v>
      </c>
      <c r="Q22" s="39">
        <v>54</v>
      </c>
    </row>
    <row r="23" spans="1:17" ht="17.25" customHeight="1">
      <c r="A23" s="24" t="s">
        <v>23</v>
      </c>
      <c r="B23" s="34">
        <v>1308</v>
      </c>
      <c r="C23" s="3">
        <f t="shared" si="2"/>
        <v>2643</v>
      </c>
      <c r="D23" s="34">
        <v>1405</v>
      </c>
      <c r="E23" s="38">
        <v>1238</v>
      </c>
      <c r="F23" s="49" t="s">
        <v>14</v>
      </c>
      <c r="G23" s="50"/>
      <c r="H23" s="34">
        <v>593</v>
      </c>
      <c r="I23" s="3">
        <f t="shared" si="0"/>
        <v>1484</v>
      </c>
      <c r="J23" s="34">
        <v>734</v>
      </c>
      <c r="K23" s="38">
        <v>750</v>
      </c>
      <c r="L23" s="49" t="s">
        <v>42</v>
      </c>
      <c r="M23" s="50"/>
      <c r="N23" s="34">
        <v>627</v>
      </c>
      <c r="O23" s="3">
        <f t="shared" si="1"/>
        <v>1512</v>
      </c>
      <c r="P23" s="34">
        <v>784</v>
      </c>
      <c r="Q23" s="39">
        <v>728</v>
      </c>
    </row>
    <row r="24" spans="1:17" ht="17.25" customHeight="1">
      <c r="A24" s="24" t="s">
        <v>30</v>
      </c>
      <c r="B24" s="34">
        <v>213</v>
      </c>
      <c r="C24" s="3">
        <f t="shared" si="2"/>
        <v>533</v>
      </c>
      <c r="D24" s="34">
        <v>278</v>
      </c>
      <c r="E24" s="38">
        <v>255</v>
      </c>
      <c r="F24" s="49" t="s">
        <v>27</v>
      </c>
      <c r="G24" s="50"/>
      <c r="H24" s="34">
        <v>1427</v>
      </c>
      <c r="I24" s="3">
        <f t="shared" si="0"/>
        <v>3263</v>
      </c>
      <c r="J24" s="34">
        <v>1656</v>
      </c>
      <c r="K24" s="38">
        <v>1607</v>
      </c>
      <c r="L24" s="49" t="s">
        <v>14</v>
      </c>
      <c r="M24" s="50"/>
      <c r="N24" s="34">
        <v>1249</v>
      </c>
      <c r="O24" s="3">
        <f t="shared" si="1"/>
        <v>2667</v>
      </c>
      <c r="P24" s="34">
        <v>1359</v>
      </c>
      <c r="Q24" s="39">
        <v>1308</v>
      </c>
    </row>
    <row r="25" spans="1:17" ht="17.25" customHeight="1">
      <c r="A25" s="24" t="s">
        <v>32</v>
      </c>
      <c r="B25" s="34">
        <v>1790</v>
      </c>
      <c r="C25" s="3">
        <f t="shared" si="2"/>
        <v>4615</v>
      </c>
      <c r="D25" s="34">
        <v>2321</v>
      </c>
      <c r="E25" s="38">
        <v>2294</v>
      </c>
      <c r="F25" s="49" t="s">
        <v>43</v>
      </c>
      <c r="G25" s="50"/>
      <c r="H25" s="34">
        <v>1035</v>
      </c>
      <c r="I25" s="3">
        <f t="shared" si="0"/>
        <v>2187</v>
      </c>
      <c r="J25" s="34">
        <v>1113</v>
      </c>
      <c r="K25" s="38">
        <v>1074</v>
      </c>
      <c r="L25" s="49" t="s">
        <v>27</v>
      </c>
      <c r="M25" s="50"/>
      <c r="N25" s="34">
        <v>1265</v>
      </c>
      <c r="O25" s="3">
        <f t="shared" si="1"/>
        <v>2952</v>
      </c>
      <c r="P25" s="34">
        <v>1464</v>
      </c>
      <c r="Q25" s="39">
        <v>1488</v>
      </c>
    </row>
    <row r="26" spans="1:17" ht="17.25" customHeight="1">
      <c r="A26" s="24" t="s">
        <v>34</v>
      </c>
      <c r="B26" s="34">
        <v>385</v>
      </c>
      <c r="C26" s="3">
        <f t="shared" si="2"/>
        <v>962</v>
      </c>
      <c r="D26" s="34">
        <v>495</v>
      </c>
      <c r="E26" s="38">
        <v>467</v>
      </c>
      <c r="F26" s="49" t="s">
        <v>24</v>
      </c>
      <c r="G26" s="50"/>
      <c r="H26" s="34">
        <v>465</v>
      </c>
      <c r="I26" s="3">
        <f t="shared" si="0"/>
        <v>974</v>
      </c>
      <c r="J26" s="34">
        <v>534</v>
      </c>
      <c r="K26" s="38">
        <v>440</v>
      </c>
      <c r="L26" s="49" t="s">
        <v>29</v>
      </c>
      <c r="M26" s="50"/>
      <c r="N26" s="34">
        <v>1026</v>
      </c>
      <c r="O26" s="3">
        <f t="shared" si="1"/>
        <v>2618</v>
      </c>
      <c r="P26" s="34">
        <v>1342</v>
      </c>
      <c r="Q26" s="39">
        <v>1276</v>
      </c>
    </row>
    <row r="27" spans="1:17" ht="17.25" customHeight="1">
      <c r="A27" s="24" t="s">
        <v>45</v>
      </c>
      <c r="B27" s="34">
        <v>447</v>
      </c>
      <c r="C27" s="3">
        <f t="shared" si="2"/>
        <v>937</v>
      </c>
      <c r="D27" s="34">
        <v>489</v>
      </c>
      <c r="E27" s="38">
        <v>448</v>
      </c>
      <c r="F27" s="49" t="s">
        <v>26</v>
      </c>
      <c r="G27" s="50"/>
      <c r="H27" s="34">
        <v>1577</v>
      </c>
      <c r="I27" s="3">
        <f t="shared" si="0"/>
        <v>4032</v>
      </c>
      <c r="J27" s="34">
        <v>2028</v>
      </c>
      <c r="K27" s="38">
        <v>2004</v>
      </c>
      <c r="L27" s="49" t="s">
        <v>44</v>
      </c>
      <c r="M27" s="50"/>
      <c r="N27" s="34">
        <v>0</v>
      </c>
      <c r="O27" s="3">
        <f t="shared" si="1"/>
        <v>0</v>
      </c>
      <c r="P27" s="40">
        <v>0</v>
      </c>
      <c r="Q27" s="42">
        <v>0</v>
      </c>
    </row>
    <row r="28" spans="1:17" ht="17.25" customHeight="1">
      <c r="A28" s="24" t="s">
        <v>23</v>
      </c>
      <c r="B28" s="34">
        <v>886</v>
      </c>
      <c r="C28" s="3">
        <f t="shared" si="2"/>
        <v>2073</v>
      </c>
      <c r="D28" s="34">
        <v>1052</v>
      </c>
      <c r="E28" s="38">
        <v>1021</v>
      </c>
      <c r="F28" s="49" t="s">
        <v>47</v>
      </c>
      <c r="G28" s="50"/>
      <c r="H28" s="34">
        <v>964</v>
      </c>
      <c r="I28" s="3">
        <f t="shared" si="0"/>
        <v>2111</v>
      </c>
      <c r="J28" s="34">
        <v>1078</v>
      </c>
      <c r="K28" s="38">
        <v>1033</v>
      </c>
      <c r="L28" s="49" t="s">
        <v>46</v>
      </c>
      <c r="M28" s="50"/>
      <c r="N28" s="34">
        <v>520</v>
      </c>
      <c r="O28" s="3">
        <f t="shared" si="1"/>
        <v>1157</v>
      </c>
      <c r="P28" s="34">
        <v>608</v>
      </c>
      <c r="Q28" s="39">
        <v>549</v>
      </c>
    </row>
    <row r="29" spans="1:17" ht="17.25" customHeight="1">
      <c r="A29" s="24" t="s">
        <v>30</v>
      </c>
      <c r="B29" s="34">
        <v>604</v>
      </c>
      <c r="C29" s="3">
        <f t="shared" si="2"/>
        <v>1387</v>
      </c>
      <c r="D29" s="34">
        <v>708</v>
      </c>
      <c r="E29" s="38">
        <v>679</v>
      </c>
      <c r="F29" s="49" t="s">
        <v>72</v>
      </c>
      <c r="G29" s="50"/>
      <c r="H29" s="34">
        <v>784</v>
      </c>
      <c r="I29" s="3">
        <f t="shared" si="0"/>
        <v>1740</v>
      </c>
      <c r="J29" s="34">
        <v>887</v>
      </c>
      <c r="K29" s="38">
        <v>853</v>
      </c>
      <c r="L29" s="49" t="s">
        <v>14</v>
      </c>
      <c r="M29" s="50"/>
      <c r="N29" s="34">
        <v>563</v>
      </c>
      <c r="O29" s="3">
        <f t="shared" si="1"/>
        <v>1393</v>
      </c>
      <c r="P29" s="34">
        <v>700</v>
      </c>
      <c r="Q29" s="39">
        <v>693</v>
      </c>
    </row>
    <row r="30" spans="1:17" ht="17.25" customHeight="1">
      <c r="A30" s="24" t="s">
        <v>32</v>
      </c>
      <c r="B30" s="34">
        <v>690</v>
      </c>
      <c r="C30" s="3">
        <f t="shared" si="2"/>
        <v>1614</v>
      </c>
      <c r="D30" s="34">
        <v>834</v>
      </c>
      <c r="E30" s="38">
        <v>780</v>
      </c>
      <c r="F30" s="49" t="s">
        <v>27</v>
      </c>
      <c r="G30" s="50"/>
      <c r="H30" s="34">
        <v>618</v>
      </c>
      <c r="I30" s="3">
        <f t="shared" si="0"/>
        <v>1514</v>
      </c>
      <c r="J30" s="34">
        <v>751</v>
      </c>
      <c r="K30" s="38">
        <v>763</v>
      </c>
      <c r="L30" s="51" t="s">
        <v>48</v>
      </c>
      <c r="M30" s="52"/>
      <c r="N30" s="34">
        <v>565</v>
      </c>
      <c r="O30" s="3">
        <f t="shared" si="1"/>
        <v>1238</v>
      </c>
      <c r="P30" s="34">
        <v>679</v>
      </c>
      <c r="Q30" s="39">
        <v>559</v>
      </c>
    </row>
    <row r="31" spans="1:17" ht="17.25" customHeight="1" thickBot="1">
      <c r="A31" s="25" t="s">
        <v>73</v>
      </c>
      <c r="B31" s="43">
        <v>883</v>
      </c>
      <c r="C31" s="6">
        <f t="shared" si="2"/>
        <v>2011</v>
      </c>
      <c r="D31" s="43">
        <v>1037</v>
      </c>
      <c r="E31" s="44">
        <v>974</v>
      </c>
      <c r="F31" s="53" t="s">
        <v>74</v>
      </c>
      <c r="G31" s="54"/>
      <c r="H31" s="43">
        <v>684</v>
      </c>
      <c r="I31" s="6">
        <f t="shared" si="0"/>
        <v>1602</v>
      </c>
      <c r="J31" s="43">
        <v>836</v>
      </c>
      <c r="K31" s="44">
        <v>766</v>
      </c>
      <c r="L31" s="55" t="s">
        <v>49</v>
      </c>
      <c r="M31" s="56"/>
      <c r="N31" s="43">
        <v>112</v>
      </c>
      <c r="O31" s="6">
        <f t="shared" si="1"/>
        <v>254</v>
      </c>
      <c r="P31" s="43">
        <v>139</v>
      </c>
      <c r="Q31" s="45">
        <v>115</v>
      </c>
    </row>
    <row r="32" spans="1:17" ht="23.25" customHeight="1">
      <c r="A32" s="46"/>
      <c r="B32" s="46"/>
      <c r="C32" s="46"/>
      <c r="D32" s="46"/>
      <c r="E32" s="46"/>
      <c r="F32" s="26"/>
      <c r="G32" s="26"/>
      <c r="H32" s="27"/>
      <c r="I32" s="27"/>
      <c r="J32" s="27"/>
      <c r="K32" s="27"/>
      <c r="L32" s="26"/>
      <c r="M32" s="26"/>
      <c r="N32" s="26"/>
      <c r="O32" s="26"/>
      <c r="P32" s="26"/>
      <c r="Q32" s="26"/>
    </row>
    <row r="33" spans="1:17" ht="22.5" customHeight="1">
      <c r="A33" s="47" t="s">
        <v>53</v>
      </c>
      <c r="B33" s="47"/>
      <c r="C33" s="47"/>
      <c r="D33" s="47"/>
      <c r="E33" s="47"/>
      <c r="F33" s="26"/>
      <c r="G33" s="26"/>
      <c r="H33" s="27"/>
      <c r="I33" s="27"/>
      <c r="J33" s="27"/>
      <c r="K33" s="27"/>
      <c r="L33" s="26"/>
      <c r="M33" s="26"/>
      <c r="N33" s="26"/>
      <c r="O33" s="10"/>
      <c r="P33" s="10"/>
      <c r="Q33" s="10"/>
    </row>
    <row r="34" spans="1:17" ht="16.5" customHeight="1">
      <c r="A34" s="10"/>
      <c r="B34" s="48" t="s">
        <v>54</v>
      </c>
      <c r="C34" s="48"/>
      <c r="D34" s="10"/>
      <c r="E34" s="10"/>
      <c r="F34" s="10"/>
      <c r="G34" s="48" t="s">
        <v>56</v>
      </c>
      <c r="H34" s="48"/>
      <c r="I34" s="10"/>
      <c r="J34" s="48" t="s">
        <v>60</v>
      </c>
      <c r="K34" s="48"/>
      <c r="L34" s="10"/>
      <c r="M34" s="10"/>
      <c r="N34" s="10"/>
      <c r="O34" s="10"/>
      <c r="P34" s="10"/>
      <c r="Q34" s="10"/>
    </row>
    <row r="35" spans="1:17" ht="17.25" customHeight="1">
      <c r="A35" s="10"/>
      <c r="B35" s="28" t="s">
        <v>3</v>
      </c>
      <c r="C35" s="28" t="s">
        <v>4</v>
      </c>
      <c r="D35" s="28" t="s">
        <v>55</v>
      </c>
      <c r="E35" s="28" t="s">
        <v>1</v>
      </c>
      <c r="F35" s="10"/>
      <c r="G35" s="28" t="s">
        <v>57</v>
      </c>
      <c r="H35" s="28" t="s">
        <v>58</v>
      </c>
      <c r="I35" s="29" t="s">
        <v>50</v>
      </c>
      <c r="J35" s="30" t="s">
        <v>59</v>
      </c>
      <c r="K35" s="31" t="s">
        <v>61</v>
      </c>
      <c r="L35" s="28" t="s">
        <v>50</v>
      </c>
      <c r="M35" s="10"/>
      <c r="N35" s="10"/>
      <c r="O35" s="10"/>
      <c r="P35" s="10"/>
      <c r="Q35" s="10"/>
    </row>
    <row r="36" spans="1:17" ht="17.25" customHeight="1">
      <c r="A36" s="10"/>
      <c r="B36" s="7">
        <v>55</v>
      </c>
      <c r="C36" s="7">
        <v>50</v>
      </c>
      <c r="D36" s="7">
        <f>SUM(B36:C36)</f>
        <v>105</v>
      </c>
      <c r="E36" s="7">
        <v>33</v>
      </c>
      <c r="F36" s="10"/>
      <c r="G36" s="7">
        <v>136</v>
      </c>
      <c r="H36" s="8">
        <v>72</v>
      </c>
      <c r="I36" s="8">
        <f>G36-H36</f>
        <v>64</v>
      </c>
      <c r="J36" s="9">
        <v>707</v>
      </c>
      <c r="K36" s="7">
        <v>666</v>
      </c>
      <c r="L36" s="7">
        <f>J36-K36</f>
        <v>41</v>
      </c>
      <c r="M36" s="10"/>
      <c r="N36" s="10"/>
      <c r="O36" s="10"/>
      <c r="P36" s="10"/>
      <c r="Q36" s="10"/>
    </row>
  </sheetData>
  <sheetProtection/>
  <mergeCells count="65">
    <mergeCell ref="A32:E32"/>
    <mergeCell ref="A33:E33"/>
    <mergeCell ref="B34:C34"/>
    <mergeCell ref="G34:H34"/>
    <mergeCell ref="J34:K34"/>
    <mergeCell ref="F29:G29"/>
    <mergeCell ref="L29:M29"/>
    <mergeCell ref="F30:G30"/>
    <mergeCell ref="L30:M30"/>
    <mergeCell ref="F31:G31"/>
    <mergeCell ref="L31:M31"/>
    <mergeCell ref="F26:G26"/>
    <mergeCell ref="L26:M26"/>
    <mergeCell ref="F27:G27"/>
    <mergeCell ref="L27:M27"/>
    <mergeCell ref="F28:G28"/>
    <mergeCell ref="L28:M28"/>
    <mergeCell ref="F23:G23"/>
    <mergeCell ref="L23:M23"/>
    <mergeCell ref="F24:G24"/>
    <mergeCell ref="L24:M24"/>
    <mergeCell ref="F25:G25"/>
    <mergeCell ref="L25:M25"/>
    <mergeCell ref="F20:G20"/>
    <mergeCell ref="L20:M20"/>
    <mergeCell ref="F21:G21"/>
    <mergeCell ref="L21:M21"/>
    <mergeCell ref="F22:G22"/>
    <mergeCell ref="L22:M22"/>
    <mergeCell ref="F17:G17"/>
    <mergeCell ref="L17:M17"/>
    <mergeCell ref="F18:G18"/>
    <mergeCell ref="L18:M18"/>
    <mergeCell ref="F19:G19"/>
    <mergeCell ref="L19:M19"/>
    <mergeCell ref="F14:G14"/>
    <mergeCell ref="L14:M14"/>
    <mergeCell ref="F15:G15"/>
    <mergeCell ref="L15:M15"/>
    <mergeCell ref="F16:G16"/>
    <mergeCell ref="L16:M16"/>
    <mergeCell ref="F11:G11"/>
    <mergeCell ref="L11:M11"/>
    <mergeCell ref="F12:G12"/>
    <mergeCell ref="L12:M12"/>
    <mergeCell ref="F13:G13"/>
    <mergeCell ref="L13:M13"/>
    <mergeCell ref="F8:G8"/>
    <mergeCell ref="L8:M8"/>
    <mergeCell ref="F9:G9"/>
    <mergeCell ref="L9:M9"/>
    <mergeCell ref="F10:G10"/>
    <mergeCell ref="L10:M10"/>
    <mergeCell ref="F5:G5"/>
    <mergeCell ref="L5:M5"/>
    <mergeCell ref="F6:G6"/>
    <mergeCell ref="L6:M6"/>
    <mergeCell ref="F7:G7"/>
    <mergeCell ref="L7:M7"/>
    <mergeCell ref="A1:Q1"/>
    <mergeCell ref="O2:Q2"/>
    <mergeCell ref="F3:G3"/>
    <mergeCell ref="L3:M3"/>
    <mergeCell ref="F4:G4"/>
    <mergeCell ref="L4:M4"/>
  </mergeCells>
  <printOptions/>
  <pageMargins left="0.2" right="0.21" top="0.61" bottom="0.33" header="0.31496062992125984" footer="0.31496062992125984"/>
  <pageSetup horizontalDpi="600" verticalDpi="600" orientation="landscape" paperSize="9" scale="86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朝霞市役所</cp:lastModifiedBy>
  <cp:lastPrinted>2016-10-06T07:35:13Z</cp:lastPrinted>
  <dcterms:created xsi:type="dcterms:W3CDTF">1999-04-14T02:17:46Z</dcterms:created>
  <dcterms:modified xsi:type="dcterms:W3CDTF">2016-11-01T07:14:38Z</dcterms:modified>
  <cp:category/>
  <cp:version/>
  <cp:contentType/>
  <cp:contentStatus/>
</cp:coreProperties>
</file>